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232" i="1" l="1"/>
  <c r="L231" i="1"/>
  <c r="J231" i="1"/>
  <c r="I231" i="1"/>
  <c r="H231" i="1"/>
  <c r="G231" i="1"/>
  <c r="F231" i="1"/>
  <c r="A222" i="1"/>
  <c r="L221" i="1"/>
  <c r="L232" i="1" s="1"/>
  <c r="J221" i="1"/>
  <c r="I221" i="1"/>
  <c r="H221" i="1"/>
  <c r="G221" i="1"/>
  <c r="F221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118" i="1" l="1"/>
  <c r="I118" i="1"/>
  <c r="G118" i="1"/>
  <c r="F118" i="1"/>
  <c r="H118" i="1"/>
  <c r="J118" i="1"/>
  <c r="A346" i="1"/>
  <c r="L345" i="1"/>
  <c r="J345" i="1"/>
  <c r="I345" i="1"/>
  <c r="H345" i="1"/>
  <c r="G345" i="1"/>
  <c r="F345" i="1"/>
  <c r="L335" i="1"/>
  <c r="L346" i="1" s="1"/>
  <c r="J335" i="1"/>
  <c r="I335" i="1"/>
  <c r="H335" i="1"/>
  <c r="G335" i="1"/>
  <c r="F335" i="1"/>
  <c r="A327" i="1"/>
  <c r="L326" i="1"/>
  <c r="J326" i="1"/>
  <c r="I326" i="1"/>
  <c r="I346" i="1" s="1"/>
  <c r="H326" i="1"/>
  <c r="G326" i="1"/>
  <c r="G346" i="1" s="1"/>
  <c r="F326" i="1"/>
  <c r="A317" i="1"/>
  <c r="L316" i="1"/>
  <c r="J316" i="1"/>
  <c r="I316" i="1"/>
  <c r="H316" i="1"/>
  <c r="G316" i="1"/>
  <c r="F316" i="1"/>
  <c r="A308" i="1"/>
  <c r="L307" i="1"/>
  <c r="J307" i="1"/>
  <c r="I307" i="1"/>
  <c r="H307" i="1"/>
  <c r="G307" i="1"/>
  <c r="G327" i="1" s="1"/>
  <c r="F307" i="1"/>
  <c r="A298" i="1"/>
  <c r="L297" i="1"/>
  <c r="J297" i="1"/>
  <c r="I297" i="1"/>
  <c r="H297" i="1"/>
  <c r="G297" i="1"/>
  <c r="F297" i="1"/>
  <c r="A289" i="1"/>
  <c r="L288" i="1"/>
  <c r="J288" i="1"/>
  <c r="I288" i="1"/>
  <c r="I308" i="1" s="1"/>
  <c r="H288" i="1"/>
  <c r="G288" i="1"/>
  <c r="F288" i="1"/>
  <c r="A279" i="1"/>
  <c r="L278" i="1"/>
  <c r="J278" i="1"/>
  <c r="I278" i="1"/>
  <c r="H278" i="1"/>
  <c r="G278" i="1"/>
  <c r="F278" i="1"/>
  <c r="A270" i="1"/>
  <c r="L269" i="1"/>
  <c r="J269" i="1"/>
  <c r="I269" i="1"/>
  <c r="I289" i="1" s="1"/>
  <c r="H269" i="1"/>
  <c r="G269" i="1"/>
  <c r="G289" i="1" s="1"/>
  <c r="F269" i="1"/>
  <c r="A260" i="1"/>
  <c r="L259" i="1"/>
  <c r="J259" i="1"/>
  <c r="I259" i="1"/>
  <c r="H259" i="1"/>
  <c r="G259" i="1"/>
  <c r="F259" i="1"/>
  <c r="A213" i="1"/>
  <c r="L250" i="1"/>
  <c r="J250" i="1"/>
  <c r="I250" i="1"/>
  <c r="I270" i="1" s="1"/>
  <c r="H250" i="1"/>
  <c r="G250" i="1"/>
  <c r="G270" i="1" s="1"/>
  <c r="F250" i="1"/>
  <c r="A241" i="1"/>
  <c r="L240" i="1"/>
  <c r="J240" i="1"/>
  <c r="I240" i="1"/>
  <c r="H240" i="1"/>
  <c r="G240" i="1"/>
  <c r="F240" i="1"/>
  <c r="L251" i="1" l="1"/>
  <c r="F270" i="1"/>
  <c r="H270" i="1"/>
  <c r="L270" i="1"/>
  <c r="F289" i="1"/>
  <c r="H289" i="1"/>
  <c r="J289" i="1"/>
  <c r="L289" i="1"/>
  <c r="H308" i="1"/>
  <c r="J308" i="1"/>
  <c r="L308" i="1"/>
  <c r="F327" i="1"/>
  <c r="J327" i="1"/>
  <c r="L327" i="1"/>
  <c r="F346" i="1"/>
  <c r="H346" i="1"/>
  <c r="J270" i="1"/>
  <c r="F308" i="1"/>
  <c r="H327" i="1"/>
  <c r="J346" i="1"/>
  <c r="G308" i="1"/>
  <c r="I327" i="1"/>
  <c r="L212" i="1"/>
  <c r="J212" i="1"/>
  <c r="I212" i="1"/>
  <c r="H212" i="1"/>
  <c r="G212" i="1"/>
  <c r="F212" i="1"/>
  <c r="B203" i="1"/>
  <c r="A203" i="1"/>
  <c r="L202" i="1"/>
  <c r="L213" i="1" s="1"/>
  <c r="J202" i="1"/>
  <c r="I202" i="1"/>
  <c r="H202" i="1"/>
  <c r="G202" i="1"/>
  <c r="F202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24" i="1" l="1"/>
  <c r="I62" i="1"/>
  <c r="I43" i="1"/>
  <c r="I81" i="1"/>
  <c r="G81" i="1"/>
  <c r="L43" i="1"/>
  <c r="F251" i="1"/>
  <c r="F232" i="1"/>
  <c r="H251" i="1"/>
  <c r="H232" i="1"/>
  <c r="G251" i="1"/>
  <c r="G232" i="1"/>
  <c r="I251" i="1"/>
  <c r="I232" i="1"/>
  <c r="I24" i="1"/>
  <c r="J251" i="1"/>
  <c r="J232" i="1"/>
  <c r="L100" i="1"/>
  <c r="J81" i="1"/>
  <c r="F194" i="1"/>
  <c r="F347" i="1" s="1"/>
  <c r="F213" i="1"/>
  <c r="H194" i="1"/>
  <c r="H213" i="1"/>
  <c r="J194" i="1"/>
  <c r="J213" i="1"/>
  <c r="G194" i="1"/>
  <c r="G213" i="1"/>
  <c r="I194" i="1"/>
  <c r="I213" i="1"/>
  <c r="L194" i="1"/>
  <c r="H347" i="1" l="1"/>
  <c r="L347" i="1"/>
  <c r="G347" i="1"/>
  <c r="I347" i="1"/>
  <c r="J347" i="1"/>
</calcChain>
</file>

<file path=xl/sharedStrings.xml><?xml version="1.0" encoding="utf-8"?>
<sst xmlns="http://schemas.openxmlformats.org/spreadsheetml/2006/main" count="474" uniqueCount="115">
  <si>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</si>
  <si>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</si>
  <si>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</si>
  <si>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</si>
  <si>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</si>
  <si>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</si>
  <si>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</si>
  <si>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</si>
  <si>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</si>
  <si>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</si>
  <si>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</si>
  <si>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</si>
  <si>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</si>
  <si>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</si>
  <si>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</si>
  <si>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</si>
  <si>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</si>
  <si>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</si>
  <si>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</si>
  <si>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</si>
  <si>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</si>
  <si>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</si>
  <si>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</si>
  <si>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</si>
  <si>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</si>
  <si>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</si>
  <si>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</si>
  <si>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</si>
  <si>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</si>
  <si>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</si>
  <si>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</si>
  <si>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</si>
  <si>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</si>
  <si>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</si>
  <si>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</si>
  <si>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</si>
  <si>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</si>
  <si>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</si>
  <si>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</si>
  <si>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41/2008</t>
  </si>
  <si>
    <t>200/2013</t>
  </si>
  <si>
    <t>Плов из мяса птицы</t>
  </si>
  <si>
    <t>685*/2008</t>
  </si>
  <si>
    <t>Чай с сахаром</t>
  </si>
  <si>
    <t>Хлеб пшеничный</t>
  </si>
  <si>
    <t>Хлеб ржано-пшеничный</t>
  </si>
  <si>
    <t>46/2008</t>
  </si>
  <si>
    <t>Суп картофельный с макаронными изделиями</t>
  </si>
  <si>
    <t>106/2008</t>
  </si>
  <si>
    <t>Запеканка из творога</t>
  </si>
  <si>
    <t>153/2008</t>
  </si>
  <si>
    <t>Компот из сухофруктов</t>
  </si>
  <si>
    <t>60/2008</t>
  </si>
  <si>
    <t>Уха со взбитым яйцом</t>
  </si>
  <si>
    <t>97/2008</t>
  </si>
  <si>
    <t>Макаронные изделия отварные</t>
  </si>
  <si>
    <t>75/2008</t>
  </si>
  <si>
    <t>Котлета Детская</t>
  </si>
  <si>
    <t>Пуштыен шыд</t>
  </si>
  <si>
    <t>181/2013</t>
  </si>
  <si>
    <t>Биточки мясные</t>
  </si>
  <si>
    <t>146/2008</t>
  </si>
  <si>
    <t>Чай с лимоном</t>
  </si>
  <si>
    <t>47/2008</t>
  </si>
  <si>
    <t>Суп картофельный с бобовыми</t>
  </si>
  <si>
    <t>81/2008</t>
  </si>
  <si>
    <t>Фрикадельки Петушок</t>
  </si>
  <si>
    <t>65/2013</t>
  </si>
  <si>
    <t>197/2013</t>
  </si>
  <si>
    <t>Птица отварная</t>
  </si>
  <si>
    <t>39/2008</t>
  </si>
  <si>
    <t>Борщ с капустой и картофелем</t>
  </si>
  <si>
    <t>120/2013</t>
  </si>
  <si>
    <t>Пюре из бобовых с маслом</t>
  </si>
  <si>
    <t>56/2008</t>
  </si>
  <si>
    <t>Суп из овощей</t>
  </si>
  <si>
    <t>60/2013</t>
  </si>
  <si>
    <t>Рассольник Ленинградский</t>
  </si>
  <si>
    <t>92/2008</t>
  </si>
  <si>
    <t>Картофельное пюре</t>
  </si>
  <si>
    <t>45/2008</t>
  </si>
  <si>
    <t>Суп с мясными фрикадельками</t>
  </si>
  <si>
    <t>103/2013</t>
  </si>
  <si>
    <t>Каша гречневая рассыпчатая</t>
  </si>
  <si>
    <t>63/2008</t>
  </si>
  <si>
    <t>Суп картофельнывй с бобовыми</t>
  </si>
  <si>
    <t>Щи из свежей капусты</t>
  </si>
  <si>
    <t>176/2013</t>
  </si>
  <si>
    <t>Жаркое по-домашнему</t>
  </si>
  <si>
    <t>МАОУ "Красногорская гимназия"</t>
  </si>
  <si>
    <t>Директор</t>
  </si>
  <si>
    <t>Тефтели мясные</t>
  </si>
  <si>
    <t>287/2010</t>
  </si>
  <si>
    <t>Капуста тушеная с мясом</t>
  </si>
  <si>
    <t>Перминова О.В.</t>
  </si>
  <si>
    <t>22/2010</t>
  </si>
  <si>
    <t>Суп рыбацкий из консервы</t>
  </si>
  <si>
    <t>Котлета рыбная "Нептун"</t>
  </si>
  <si>
    <t>88/2008</t>
  </si>
  <si>
    <t>Шницель из говядины</t>
  </si>
  <si>
    <t>Каша пшеничная вязкая</t>
  </si>
  <si>
    <t>6,3/2008</t>
  </si>
  <si>
    <t xml:space="preserve">Макаронные изделия отварные </t>
  </si>
  <si>
    <t>Гуляш из мяса кур</t>
  </si>
  <si>
    <t>Суп картофельный с клецками</t>
  </si>
  <si>
    <t>Щи из свежей капусты с картофелем</t>
  </si>
  <si>
    <t>Зразы из говядины с яйцом</t>
  </si>
  <si>
    <t>73/2008</t>
  </si>
  <si>
    <t>Рис отварной</t>
  </si>
  <si>
    <t>94/2013</t>
  </si>
  <si>
    <t>Суфле рыбное "Рыбка золотая"</t>
  </si>
  <si>
    <t>106/2013</t>
  </si>
  <si>
    <t>Рагу из овощей с мясом</t>
  </si>
  <si>
    <t>621/2004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</si>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</sst>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7"/>
  <sheetViews>
    <sheetView tabSelected="1" zoomScale="90" zoomScaleNormal="90" workbookViewId="0">
      <pane xSplit="4" ySplit="5" topLeftCell="E318" activePane="bottomRight" state="frozen"/>
      <selection pane="topRight" activeCell="E1" sqref="E1"/>
      <selection pane="bottomLeft" activeCell="A6" sqref="A6"/>
      <selection pane="bottomRight" activeCell="E262" sqref="E26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89</v>
      </c>
      <c r="D1" s="66"/>
      <c r="E1" s="66"/>
      <c r="F1" s="12" t="s">
        <v>16</v>
      </c>
      <c r="G1" s="2" t="s">
        <v>17</v>
      </c>
      <c r="H1" s="67" t="s">
        <v>90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94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2.75</v>
      </c>
      <c r="H15" s="43">
        <v>2.5</v>
      </c>
      <c r="I15" s="43">
        <v>21</v>
      </c>
      <c r="J15" s="43">
        <v>120</v>
      </c>
      <c r="K15" s="44" t="s">
        <v>46</v>
      </c>
      <c r="L15" s="43">
        <v>13.07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210</v>
      </c>
      <c r="G16" s="43">
        <v>21.42</v>
      </c>
      <c r="H16" s="43">
        <v>19.53</v>
      </c>
      <c r="I16" s="43">
        <v>35.700000000000003</v>
      </c>
      <c r="J16" s="43">
        <v>426.3</v>
      </c>
      <c r="K16" s="44" t="s">
        <v>40</v>
      </c>
      <c r="L16" s="43">
        <v>45.92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>
        <v>0</v>
      </c>
      <c r="I18" s="43">
        <v>15.1</v>
      </c>
      <c r="J18" s="43">
        <v>67</v>
      </c>
      <c r="K18" s="44" t="s">
        <v>42</v>
      </c>
      <c r="L18" s="43">
        <v>1.98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1.54</v>
      </c>
      <c r="H19" s="43">
        <v>0.16</v>
      </c>
      <c r="I19" s="43">
        <v>9.9</v>
      </c>
      <c r="J19" s="43">
        <v>47.2</v>
      </c>
      <c r="K19" s="44"/>
      <c r="L19" s="43">
        <v>1.28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2.64</v>
      </c>
      <c r="H20" s="43">
        <v>0.44</v>
      </c>
      <c r="I20" s="43">
        <v>17.559999999999999</v>
      </c>
      <c r="J20" s="43">
        <v>84.76</v>
      </c>
      <c r="K20" s="44"/>
      <c r="L20" s="43">
        <v>2.56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28.55</v>
      </c>
      <c r="H23" s="19">
        <f t="shared" si="2"/>
        <v>22.630000000000003</v>
      </c>
      <c r="I23" s="19">
        <f t="shared" si="2"/>
        <v>99.26</v>
      </c>
      <c r="J23" s="19">
        <f t="shared" si="2"/>
        <v>745.26</v>
      </c>
      <c r="K23" s="25"/>
      <c r="L23" s="19">
        <f t="shared" ref="L23" si="3">SUM(L14:L22)</f>
        <v>64.81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720</v>
      </c>
      <c r="G24" s="32">
        <f t="shared" ref="G24:J24" si="4">G13+G23</f>
        <v>28.55</v>
      </c>
      <c r="H24" s="32">
        <f t="shared" si="4"/>
        <v>22.630000000000003</v>
      </c>
      <c r="I24" s="32">
        <f t="shared" si="4"/>
        <v>99.26</v>
      </c>
      <c r="J24" s="32">
        <f t="shared" si="4"/>
        <v>745.26</v>
      </c>
      <c r="K24" s="32"/>
      <c r="L24" s="32">
        <f>L13+L23</f>
        <v>64.81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27</v>
      </c>
      <c r="E34" s="42" t="s">
        <v>86</v>
      </c>
      <c r="F34" s="43">
        <v>250</v>
      </c>
      <c r="G34" s="43">
        <v>2</v>
      </c>
      <c r="H34" s="43">
        <v>4.3</v>
      </c>
      <c r="I34" s="43">
        <v>10</v>
      </c>
      <c r="J34" s="43">
        <v>86.75</v>
      </c>
      <c r="K34" s="44" t="s">
        <v>39</v>
      </c>
      <c r="L34" s="43">
        <v>17.55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190</v>
      </c>
      <c r="G36" s="43">
        <v>25.65</v>
      </c>
      <c r="H36" s="43">
        <v>18.3</v>
      </c>
      <c r="I36" s="43">
        <v>23.25</v>
      </c>
      <c r="J36" s="43">
        <v>366</v>
      </c>
      <c r="K36" s="44" t="s">
        <v>48</v>
      </c>
      <c r="L36" s="43">
        <v>62.98</v>
      </c>
    </row>
    <row r="37" spans="1:12" ht="15" x14ac:dyDescent="0.25">
      <c r="A37" s="23"/>
      <c r="B37" s="15"/>
      <c r="C37" s="11"/>
      <c r="D37" s="7" t="s">
        <v>30</v>
      </c>
      <c r="E37" s="42" t="s">
        <v>43</v>
      </c>
      <c r="F37" s="43">
        <v>200</v>
      </c>
      <c r="G37" s="43">
        <v>0.2</v>
      </c>
      <c r="H37" s="43">
        <v>0</v>
      </c>
      <c r="I37" s="43">
        <v>15.1</v>
      </c>
      <c r="J37" s="43">
        <v>67</v>
      </c>
      <c r="K37" s="44" t="s">
        <v>42</v>
      </c>
      <c r="L37" s="43">
        <v>1.98</v>
      </c>
    </row>
    <row r="38" spans="1:12" ht="15" x14ac:dyDescent="0.25">
      <c r="A38" s="23"/>
      <c r="B38" s="15"/>
      <c r="C38" s="11"/>
      <c r="D38" s="7" t="s">
        <v>31</v>
      </c>
      <c r="E38" s="42" t="s">
        <v>44</v>
      </c>
      <c r="F38" s="43">
        <v>20</v>
      </c>
      <c r="G38" s="43">
        <v>1.54</v>
      </c>
      <c r="H38" s="43">
        <v>0.16</v>
      </c>
      <c r="I38" s="43">
        <v>9.9</v>
      </c>
      <c r="J38" s="43">
        <v>47.2</v>
      </c>
      <c r="K38" s="44"/>
      <c r="L38" s="43">
        <v>1.28</v>
      </c>
    </row>
    <row r="39" spans="1:12" ht="15" x14ac:dyDescent="0.25">
      <c r="A39" s="23"/>
      <c r="B39" s="15"/>
      <c r="C39" s="11"/>
      <c r="D39" s="7" t="s">
        <v>32</v>
      </c>
      <c r="E39" s="42" t="s">
        <v>45</v>
      </c>
      <c r="F39" s="43">
        <v>40</v>
      </c>
      <c r="G39" s="43">
        <v>2.64</v>
      </c>
      <c r="H39" s="43">
        <v>0.44</v>
      </c>
      <c r="I39" s="43">
        <v>17.559999999999999</v>
      </c>
      <c r="J39" s="43">
        <v>84.76</v>
      </c>
      <c r="K39" s="44"/>
      <c r="L39" s="43">
        <v>2.56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9">SUM(G33:G41)</f>
        <v>32.029999999999994</v>
      </c>
      <c r="H42" s="19">
        <f t="shared" ref="H42" si="10">SUM(H33:H41)</f>
        <v>23.200000000000003</v>
      </c>
      <c r="I42" s="19">
        <f t="shared" ref="I42" si="11">SUM(I33:I41)</f>
        <v>75.81</v>
      </c>
      <c r="J42" s="19">
        <f t="shared" ref="J42:L42" si="12">SUM(J33:J41)</f>
        <v>651.71</v>
      </c>
      <c r="K42" s="25"/>
      <c r="L42" s="19">
        <f t="shared" si="12"/>
        <v>86.350000000000009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700</v>
      </c>
      <c r="G43" s="32">
        <f t="shared" ref="G43" si="13">G32+G42</f>
        <v>32.029999999999994</v>
      </c>
      <c r="H43" s="32">
        <f t="shared" ref="H43" si="14">H32+H42</f>
        <v>23.200000000000003</v>
      </c>
      <c r="I43" s="32">
        <f t="shared" ref="I43" si="15">I32+I42</f>
        <v>75.81</v>
      </c>
      <c r="J43" s="32">
        <f t="shared" ref="J43:L43" si="16">J32+J42</f>
        <v>651.71</v>
      </c>
      <c r="K43" s="32"/>
      <c r="L43" s="32">
        <f t="shared" si="16"/>
        <v>86.350000000000009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13.5</v>
      </c>
      <c r="H53" s="43">
        <v>3.5</v>
      </c>
      <c r="I53" s="43">
        <v>12.5</v>
      </c>
      <c r="J53" s="43">
        <v>136.4</v>
      </c>
      <c r="K53" s="44" t="s">
        <v>52</v>
      </c>
      <c r="L53" s="43">
        <v>19.62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14.3</v>
      </c>
      <c r="H54" s="43">
        <v>10.5</v>
      </c>
      <c r="I54" s="43">
        <v>13.1</v>
      </c>
      <c r="J54" s="43">
        <v>197.6</v>
      </c>
      <c r="K54" s="44" t="s">
        <v>56</v>
      </c>
      <c r="L54" s="43">
        <v>45.09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180</v>
      </c>
      <c r="G55" s="43">
        <v>6.3</v>
      </c>
      <c r="H55" s="43">
        <v>7.38</v>
      </c>
      <c r="I55" s="43">
        <v>42.3</v>
      </c>
      <c r="J55" s="43">
        <v>264.60000000000002</v>
      </c>
      <c r="K55" s="44" t="s">
        <v>54</v>
      </c>
      <c r="L55" s="43">
        <v>12.05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1.2</v>
      </c>
      <c r="H56" s="43">
        <v>0</v>
      </c>
      <c r="I56" s="43">
        <v>62.8</v>
      </c>
      <c r="J56" s="43">
        <v>256</v>
      </c>
      <c r="K56" s="44" t="s">
        <v>50</v>
      </c>
      <c r="L56" s="43">
        <v>5.6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1.54</v>
      </c>
      <c r="H57" s="43">
        <v>0.16</v>
      </c>
      <c r="I57" s="43">
        <v>9.9</v>
      </c>
      <c r="J57" s="43">
        <v>47.2</v>
      </c>
      <c r="K57" s="44"/>
      <c r="L57" s="43">
        <v>1.28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2.64</v>
      </c>
      <c r="H58" s="43">
        <v>0.44</v>
      </c>
      <c r="I58" s="43">
        <v>17.559999999999999</v>
      </c>
      <c r="J58" s="43">
        <v>84.76</v>
      </c>
      <c r="K58" s="44"/>
      <c r="L58" s="43">
        <v>2.56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1">SUM(G52:G60)</f>
        <v>39.480000000000004</v>
      </c>
      <c r="H61" s="19">
        <f t="shared" ref="H61" si="22">SUM(H52:H60)</f>
        <v>21.98</v>
      </c>
      <c r="I61" s="19">
        <f t="shared" ref="I61" si="23">SUM(I52:I60)</f>
        <v>158.16</v>
      </c>
      <c r="J61" s="19">
        <f t="shared" ref="J61:L61" si="24">SUM(J52:J60)</f>
        <v>986.56000000000006</v>
      </c>
      <c r="K61" s="25"/>
      <c r="L61" s="19">
        <f t="shared" si="24"/>
        <v>86.2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790</v>
      </c>
      <c r="G62" s="32">
        <f t="shared" ref="G62" si="25">G51+G61</f>
        <v>39.480000000000004</v>
      </c>
      <c r="H62" s="32">
        <f t="shared" ref="H62" si="26">H51+H61</f>
        <v>21.98</v>
      </c>
      <c r="I62" s="32">
        <f t="shared" ref="I62" si="27">I51+I61</f>
        <v>158.16</v>
      </c>
      <c r="J62" s="32">
        <f t="shared" ref="J62:L62" si="28">J51+J61</f>
        <v>986.56000000000006</v>
      </c>
      <c r="K62" s="32"/>
      <c r="L62" s="32">
        <f t="shared" si="28"/>
        <v>86.2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17.2</v>
      </c>
      <c r="H72" s="43">
        <v>5.4</v>
      </c>
      <c r="I72" s="43">
        <v>12.7</v>
      </c>
      <c r="J72" s="43">
        <v>170.9</v>
      </c>
      <c r="K72" s="44"/>
      <c r="L72" s="43">
        <v>17.940000000000001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93</v>
      </c>
      <c r="F74" s="43">
        <v>220</v>
      </c>
      <c r="G74" s="43">
        <v>12.6</v>
      </c>
      <c r="H74" s="43">
        <v>14.82</v>
      </c>
      <c r="I74" s="43">
        <v>11.53</v>
      </c>
      <c r="J74" s="43">
        <v>227.08</v>
      </c>
      <c r="K74" s="44" t="s">
        <v>95</v>
      </c>
      <c r="L74" s="43">
        <v>44.32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0.3</v>
      </c>
      <c r="H75" s="43">
        <v>0</v>
      </c>
      <c r="I75" s="43">
        <v>15.2</v>
      </c>
      <c r="J75" s="43">
        <v>60</v>
      </c>
      <c r="K75" s="44" t="s">
        <v>61</v>
      </c>
      <c r="L75" s="43">
        <v>3.93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1.54</v>
      </c>
      <c r="H76" s="43">
        <v>0.16</v>
      </c>
      <c r="I76" s="43">
        <v>9.9</v>
      </c>
      <c r="J76" s="43">
        <v>47.2</v>
      </c>
      <c r="K76" s="44"/>
      <c r="L76" s="43">
        <v>1.28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2.64</v>
      </c>
      <c r="H77" s="43">
        <v>0.44</v>
      </c>
      <c r="I77" s="43">
        <v>17.559999999999999</v>
      </c>
      <c r="J77" s="43">
        <v>84.76</v>
      </c>
      <c r="K77" s="44"/>
      <c r="L77" s="43">
        <v>2.56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3">SUM(G71:G79)</f>
        <v>34.279999999999994</v>
      </c>
      <c r="H80" s="19">
        <f t="shared" ref="H80" si="34">SUM(H71:H79)</f>
        <v>20.82</v>
      </c>
      <c r="I80" s="19">
        <f t="shared" ref="I80" si="35">SUM(I71:I79)</f>
        <v>66.889999999999986</v>
      </c>
      <c r="J80" s="19">
        <f t="shared" ref="J80:L80" si="36">SUM(J71:J79)</f>
        <v>589.94000000000005</v>
      </c>
      <c r="K80" s="25"/>
      <c r="L80" s="19">
        <f t="shared" si="36"/>
        <v>70.030000000000015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730</v>
      </c>
      <c r="G81" s="32">
        <f t="shared" ref="G81" si="37">G70+G80</f>
        <v>34.279999999999994</v>
      </c>
      <c r="H81" s="32">
        <f t="shared" ref="H81" si="38">H70+H80</f>
        <v>20.82</v>
      </c>
      <c r="I81" s="32">
        <f t="shared" ref="I81" si="39">I70+I80</f>
        <v>66.889999999999986</v>
      </c>
      <c r="J81" s="32">
        <f t="shared" ref="J81:L81" si="40">J70+J80</f>
        <v>589.94000000000005</v>
      </c>
      <c r="K81" s="32"/>
      <c r="L81" s="32">
        <f t="shared" si="40"/>
        <v>70.030000000000015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6</v>
      </c>
      <c r="H91" s="43">
        <v>5.5</v>
      </c>
      <c r="I91" s="43">
        <v>22.5</v>
      </c>
      <c r="J91" s="43">
        <v>167</v>
      </c>
      <c r="K91" s="44" t="s">
        <v>63</v>
      </c>
      <c r="L91" s="43">
        <v>14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14.3</v>
      </c>
      <c r="H92" s="43">
        <v>17.100000000000001</v>
      </c>
      <c r="I92" s="43">
        <v>9.5</v>
      </c>
      <c r="J92" s="43">
        <v>247.3</v>
      </c>
      <c r="K92" s="44" t="s">
        <v>65</v>
      </c>
      <c r="L92" s="43">
        <v>49.34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180</v>
      </c>
      <c r="G93" s="43">
        <v>3.78</v>
      </c>
      <c r="H93" s="43">
        <v>8.1</v>
      </c>
      <c r="I93" s="43">
        <v>26.28</v>
      </c>
      <c r="J93" s="43">
        <v>193.14</v>
      </c>
      <c r="K93" s="44" t="s">
        <v>78</v>
      </c>
      <c r="L93" s="43">
        <v>20.43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0.2</v>
      </c>
      <c r="H94" s="43">
        <v>0</v>
      </c>
      <c r="I94" s="43">
        <v>15.1</v>
      </c>
      <c r="J94" s="43">
        <v>67</v>
      </c>
      <c r="K94" s="44" t="s">
        <v>42</v>
      </c>
      <c r="L94" s="43">
        <v>1.98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1.54</v>
      </c>
      <c r="H95" s="43">
        <v>0.16</v>
      </c>
      <c r="I95" s="43">
        <v>9.9</v>
      </c>
      <c r="J95" s="43">
        <v>47.2</v>
      </c>
      <c r="K95" s="44"/>
      <c r="L95" s="43">
        <v>1.28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2.64</v>
      </c>
      <c r="H96" s="43">
        <v>0.44</v>
      </c>
      <c r="I96" s="43">
        <v>17.559999999999999</v>
      </c>
      <c r="J96" s="43">
        <v>84.76</v>
      </c>
      <c r="K96" s="44"/>
      <c r="L96" s="43">
        <v>2.56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5">SUM(G90:G98)</f>
        <v>28.46</v>
      </c>
      <c r="H99" s="19">
        <f t="shared" ref="H99" si="46">SUM(H90:H98)</f>
        <v>31.300000000000004</v>
      </c>
      <c r="I99" s="19">
        <f t="shared" ref="I99" si="47">SUM(I90:I98)</f>
        <v>100.84</v>
      </c>
      <c r="J99" s="19">
        <f t="shared" ref="J99:L99" si="48">SUM(J90:J98)</f>
        <v>806.40000000000009</v>
      </c>
      <c r="K99" s="25"/>
      <c r="L99" s="19">
        <f t="shared" si="48"/>
        <v>89.590000000000018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790</v>
      </c>
      <c r="G100" s="32">
        <f t="shared" ref="G100" si="49">G89+G99</f>
        <v>28.46</v>
      </c>
      <c r="H100" s="32">
        <f t="shared" ref="H100" si="50">H89+H99</f>
        <v>31.300000000000004</v>
      </c>
      <c r="I100" s="32">
        <f t="shared" ref="I100" si="51">I89+I99</f>
        <v>100.84</v>
      </c>
      <c r="J100" s="32">
        <f t="shared" ref="J100:L100" si="52">J89+J99</f>
        <v>806.40000000000009</v>
      </c>
      <c r="K100" s="32"/>
      <c r="L100" s="32">
        <f t="shared" si="52"/>
        <v>89.590000000000018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SUM(F101:F106)</f>
        <v>0</v>
      </c>
      <c r="G107" s="19">
        <f>SUM(G101:G106)</f>
        <v>0</v>
      </c>
      <c r="H107" s="19">
        <f>SUM(H101:H106)</f>
        <v>0</v>
      </c>
      <c r="I107" s="19">
        <f>SUM(I101:I106)</f>
        <v>0</v>
      </c>
      <c r="J107" s="19">
        <f>SUM(J101:J106)</f>
        <v>0</v>
      </c>
      <c r="K107" s="25"/>
      <c r="L107" s="19">
        <f>SUM(L101:L106)</f>
        <v>0</v>
      </c>
    </row>
    <row r="108" spans="1:12" ht="15" x14ac:dyDescent="0.25">
      <c r="A108" s="26">
        <f>A101</f>
        <v>1</v>
      </c>
      <c r="B108" s="13"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 t="s">
        <v>88</v>
      </c>
      <c r="F111" s="43">
        <v>200</v>
      </c>
      <c r="G111" s="43">
        <v>17.8</v>
      </c>
      <c r="H111" s="43">
        <v>9.8000000000000007</v>
      </c>
      <c r="I111" s="43">
        <v>21.6</v>
      </c>
      <c r="J111" s="43">
        <v>246</v>
      </c>
      <c r="K111" s="44" t="s">
        <v>87</v>
      </c>
      <c r="L111" s="43">
        <v>52.83</v>
      </c>
    </row>
    <row r="112" spans="1:12" ht="15" x14ac:dyDescent="0.25">
      <c r="A112" s="23"/>
      <c r="B112" s="15"/>
      <c r="C112" s="11"/>
      <c r="D112" s="7" t="s">
        <v>30</v>
      </c>
      <c r="E112" s="42" t="s">
        <v>43</v>
      </c>
      <c r="F112" s="43">
        <v>200</v>
      </c>
      <c r="G112" s="43">
        <v>0.2</v>
      </c>
      <c r="H112" s="43">
        <v>0</v>
      </c>
      <c r="I112" s="43">
        <v>15.1</v>
      </c>
      <c r="J112" s="43">
        <v>67</v>
      </c>
      <c r="K112" s="44" t="s">
        <v>42</v>
      </c>
      <c r="L112" s="43">
        <v>1.98</v>
      </c>
    </row>
    <row r="113" spans="1:12" ht="15" x14ac:dyDescent="0.25">
      <c r="A113" s="23"/>
      <c r="B113" s="15"/>
      <c r="C113" s="11"/>
      <c r="D113" s="7" t="s">
        <v>31</v>
      </c>
      <c r="E113" s="42" t="s">
        <v>44</v>
      </c>
      <c r="F113" s="43">
        <v>20</v>
      </c>
      <c r="G113" s="43">
        <v>1.54</v>
      </c>
      <c r="H113" s="43">
        <v>0.16</v>
      </c>
      <c r="I113" s="43">
        <v>9.9</v>
      </c>
      <c r="J113" s="43">
        <v>47.2</v>
      </c>
      <c r="K113" s="44"/>
      <c r="L113" s="43">
        <v>1.28</v>
      </c>
    </row>
    <row r="114" spans="1:12" ht="15" x14ac:dyDescent="0.25">
      <c r="A114" s="23"/>
      <c r="B114" s="15"/>
      <c r="C114" s="11"/>
      <c r="D114" s="7" t="s">
        <v>32</v>
      </c>
      <c r="E114" s="42" t="s">
        <v>45</v>
      </c>
      <c r="F114" s="43">
        <v>40</v>
      </c>
      <c r="G114" s="43">
        <v>2.64</v>
      </c>
      <c r="H114" s="43">
        <v>0.44</v>
      </c>
      <c r="I114" s="43">
        <v>17.559999999999999</v>
      </c>
      <c r="J114" s="43">
        <v>84.76</v>
      </c>
      <c r="K114" s="44"/>
      <c r="L114" s="43">
        <v>2.56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460</v>
      </c>
      <c r="G117" s="19">
        <f t="shared" ref="G117:J117" si="53">SUM(G108:G116)</f>
        <v>22.18</v>
      </c>
      <c r="H117" s="19">
        <f t="shared" si="53"/>
        <v>10.4</v>
      </c>
      <c r="I117" s="19">
        <f t="shared" si="53"/>
        <v>64.16</v>
      </c>
      <c r="J117" s="19">
        <f t="shared" si="53"/>
        <v>444.96</v>
      </c>
      <c r="K117" s="25"/>
      <c r="L117" s="19">
        <f t="shared" ref="L117" si="54">SUM(L108:L116)</f>
        <v>58.65</v>
      </c>
    </row>
    <row r="118" spans="1:12" ht="15.75" customHeight="1" thickBot="1" x14ac:dyDescent="0.25">
      <c r="A118" s="29">
        <f>A101</f>
        <v>1</v>
      </c>
      <c r="B118" s="30">
        <f>B101</f>
        <v>6</v>
      </c>
      <c r="C118" s="62" t="s">
        <v>4</v>
      </c>
      <c r="D118" s="63"/>
      <c r="E118" s="31"/>
      <c r="F118" s="32">
        <f>F107+F117</f>
        <v>460</v>
      </c>
      <c r="G118" s="32">
        <f t="shared" ref="G118:J118" si="55">G107+G117</f>
        <v>22.18</v>
      </c>
      <c r="H118" s="32">
        <f t="shared" si="55"/>
        <v>10.4</v>
      </c>
      <c r="I118" s="32">
        <f t="shared" si="55"/>
        <v>64.16</v>
      </c>
      <c r="J118" s="32">
        <f t="shared" si="55"/>
        <v>444.96</v>
      </c>
      <c r="K118" s="32"/>
      <c r="L118" s="32">
        <f t="shared" ref="L118" si="56">L107+L117</f>
        <v>58.65</v>
      </c>
    </row>
    <row r="119" spans="1:12" ht="15" x14ac:dyDescent="0.25">
      <c r="A119" s="20">
        <v>2</v>
      </c>
      <c r="B119" s="21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7">SUM(G119:G125)</f>
        <v>0</v>
      </c>
      <c r="H126" s="19">
        <f t="shared" si="57"/>
        <v>0</v>
      </c>
      <c r="I126" s="19">
        <f t="shared" si="57"/>
        <v>0</v>
      </c>
      <c r="J126" s="19">
        <f t="shared" si="57"/>
        <v>0</v>
      </c>
      <c r="K126" s="25"/>
      <c r="L126" s="19">
        <f t="shared" ref="L126" si="58">SUM(L119:L125)</f>
        <v>0</v>
      </c>
    </row>
    <row r="127" spans="1:12" ht="15" x14ac:dyDescent="0.25">
      <c r="A127" s="26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27</v>
      </c>
      <c r="E128" s="42" t="s">
        <v>96</v>
      </c>
      <c r="F128" s="43">
        <v>250</v>
      </c>
      <c r="G128" s="43">
        <v>10.18</v>
      </c>
      <c r="H128" s="43">
        <v>2.6</v>
      </c>
      <c r="I128" s="43">
        <v>16.649999999999999</v>
      </c>
      <c r="J128" s="43">
        <v>150.85</v>
      </c>
      <c r="K128" s="44">
        <v>18</v>
      </c>
      <c r="L128" s="43">
        <v>15.4</v>
      </c>
    </row>
    <row r="129" spans="1:12" ht="15" x14ac:dyDescent="0.25">
      <c r="A129" s="23"/>
      <c r="B129" s="15"/>
      <c r="C129" s="11"/>
      <c r="D129" s="7" t="s">
        <v>28</v>
      </c>
      <c r="E129" s="42" t="s">
        <v>69</v>
      </c>
      <c r="F129" s="43">
        <v>100</v>
      </c>
      <c r="G129" s="43">
        <v>22.6</v>
      </c>
      <c r="H129" s="43">
        <v>17</v>
      </c>
      <c r="I129" s="43">
        <v>0</v>
      </c>
      <c r="J129" s="43">
        <v>243.4</v>
      </c>
      <c r="K129" s="44" t="s">
        <v>68</v>
      </c>
      <c r="L129" s="43">
        <v>33.200000000000003</v>
      </c>
    </row>
    <row r="130" spans="1:12" ht="15" x14ac:dyDescent="0.25">
      <c r="A130" s="54"/>
      <c r="B130" s="55"/>
      <c r="C130" s="11"/>
      <c r="D130" s="7" t="s">
        <v>29</v>
      </c>
      <c r="E130" s="42" t="s">
        <v>83</v>
      </c>
      <c r="F130" s="43">
        <v>180</v>
      </c>
      <c r="G130" s="43">
        <v>10.62</v>
      </c>
      <c r="H130" s="43">
        <v>6.12</v>
      </c>
      <c r="I130" s="43">
        <v>56.88</v>
      </c>
      <c r="J130" s="43">
        <v>288</v>
      </c>
      <c r="K130" s="44" t="s">
        <v>82</v>
      </c>
      <c r="L130" s="43">
        <v>9.15</v>
      </c>
    </row>
    <row r="131" spans="1:12" ht="15" x14ac:dyDescent="0.25">
      <c r="A131" s="23"/>
      <c r="B131" s="15"/>
      <c r="C131" s="11"/>
      <c r="D131" s="7" t="s">
        <v>30</v>
      </c>
      <c r="E131" s="42" t="s">
        <v>43</v>
      </c>
      <c r="F131" s="43">
        <v>200</v>
      </c>
      <c r="G131" s="43">
        <v>0.2</v>
      </c>
      <c r="H131" s="43">
        <v>0</v>
      </c>
      <c r="I131" s="43">
        <v>15.1</v>
      </c>
      <c r="J131" s="43">
        <v>67</v>
      </c>
      <c r="K131" s="44" t="s">
        <v>42</v>
      </c>
      <c r="L131" s="43">
        <v>1.98</v>
      </c>
    </row>
    <row r="132" spans="1:12" ht="15" x14ac:dyDescent="0.25">
      <c r="A132" s="23"/>
      <c r="B132" s="15"/>
      <c r="C132" s="11"/>
      <c r="D132" s="7" t="s">
        <v>31</v>
      </c>
      <c r="E132" s="42" t="s">
        <v>44</v>
      </c>
      <c r="F132" s="43">
        <v>20</v>
      </c>
      <c r="G132" s="43">
        <v>1.54</v>
      </c>
      <c r="H132" s="43">
        <v>0.16</v>
      </c>
      <c r="I132" s="43">
        <v>9.9</v>
      </c>
      <c r="J132" s="43">
        <v>47.2</v>
      </c>
      <c r="K132" s="44"/>
      <c r="L132" s="43">
        <v>1.28</v>
      </c>
    </row>
    <row r="133" spans="1:12" ht="15" x14ac:dyDescent="0.25">
      <c r="A133" s="23"/>
      <c r="B133" s="15"/>
      <c r="C133" s="11"/>
      <c r="D133" s="7" t="s">
        <v>32</v>
      </c>
      <c r="E133" s="42" t="s">
        <v>45</v>
      </c>
      <c r="F133" s="43">
        <v>40</v>
      </c>
      <c r="G133" s="43">
        <v>2.64</v>
      </c>
      <c r="H133" s="43">
        <v>0.44</v>
      </c>
      <c r="I133" s="43">
        <v>17.559999999999999</v>
      </c>
      <c r="J133" s="43">
        <v>84.76</v>
      </c>
      <c r="K133" s="44"/>
      <c r="L133" s="43">
        <v>2.56</v>
      </c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SUM(F127:F135)</f>
        <v>790</v>
      </c>
      <c r="G136" s="19">
        <f t="shared" ref="G136:J136" si="59">SUM(G127:G135)</f>
        <v>47.78</v>
      </c>
      <c r="H136" s="19">
        <f t="shared" si="59"/>
        <v>26.320000000000004</v>
      </c>
      <c r="I136" s="19">
        <f t="shared" si="59"/>
        <v>116.09</v>
      </c>
      <c r="J136" s="19">
        <f t="shared" si="59"/>
        <v>881.21</v>
      </c>
      <c r="K136" s="25"/>
      <c r="L136" s="19">
        <f t="shared" ref="L136" si="60">SUM(L127:L135)</f>
        <v>63.57</v>
      </c>
    </row>
    <row r="137" spans="1:12" ht="15" x14ac:dyDescent="0.2">
      <c r="A137" s="29">
        <f>A119</f>
        <v>2</v>
      </c>
      <c r="B137" s="30">
        <f>B119</f>
        <v>1</v>
      </c>
      <c r="C137" s="62" t="s">
        <v>4</v>
      </c>
      <c r="D137" s="63"/>
      <c r="E137" s="31"/>
      <c r="F137" s="32">
        <f>F126+F136</f>
        <v>790</v>
      </c>
      <c r="G137" s="32">
        <f t="shared" ref="G137" si="61">G126+G136</f>
        <v>47.78</v>
      </c>
      <c r="H137" s="32">
        <f t="shared" ref="H137" si="62">H126+H136</f>
        <v>26.320000000000004</v>
      </c>
      <c r="I137" s="32">
        <f t="shared" ref="I137" si="63">I126+I136</f>
        <v>116.09</v>
      </c>
      <c r="J137" s="32">
        <f t="shared" ref="J137:L137" si="64">J126+J136</f>
        <v>881.21</v>
      </c>
      <c r="K137" s="32"/>
      <c r="L137" s="32">
        <f t="shared" si="64"/>
        <v>63.57</v>
      </c>
    </row>
    <row r="138" spans="1:12" ht="15" x14ac:dyDescent="0.25">
      <c r="A138" s="14">
        <v>2</v>
      </c>
      <c r="B138" s="15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5">SUM(G138:G144)</f>
        <v>0</v>
      </c>
      <c r="H145" s="19">
        <f t="shared" si="65"/>
        <v>0</v>
      </c>
      <c r="I145" s="19">
        <f t="shared" si="65"/>
        <v>0</v>
      </c>
      <c r="J145" s="19">
        <f t="shared" si="65"/>
        <v>0</v>
      </c>
      <c r="K145" s="25"/>
      <c r="L145" s="19">
        <f t="shared" ref="L145" si="66">SUM(L138:L144)</f>
        <v>0</v>
      </c>
    </row>
    <row r="146" spans="1:12" ht="15" x14ac:dyDescent="0.25">
      <c r="A146" s="13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 t="s">
        <v>27</v>
      </c>
      <c r="E147" s="42" t="s">
        <v>71</v>
      </c>
      <c r="F147" s="43">
        <v>250</v>
      </c>
      <c r="G147" s="43">
        <v>2.75</v>
      </c>
      <c r="H147" s="43">
        <v>7</v>
      </c>
      <c r="I147" s="43">
        <v>14</v>
      </c>
      <c r="J147" s="43">
        <v>131</v>
      </c>
      <c r="K147" s="44" t="s">
        <v>70</v>
      </c>
      <c r="L147" s="43">
        <v>19.11</v>
      </c>
    </row>
    <row r="148" spans="1:12" ht="15" x14ac:dyDescent="0.25">
      <c r="A148" s="14"/>
      <c r="B148" s="15"/>
      <c r="C148" s="11"/>
      <c r="D148" s="7" t="s">
        <v>28</v>
      </c>
      <c r="E148" s="42" t="s">
        <v>91</v>
      </c>
      <c r="F148" s="43">
        <v>100</v>
      </c>
      <c r="G148" s="43">
        <v>16.899999999999999</v>
      </c>
      <c r="H148" s="43">
        <v>17.7</v>
      </c>
      <c r="I148" s="43">
        <v>9</v>
      </c>
      <c r="J148" s="43">
        <v>262.33999999999997</v>
      </c>
      <c r="K148" s="44" t="s">
        <v>92</v>
      </c>
      <c r="L148" s="43">
        <v>43.33</v>
      </c>
    </row>
    <row r="149" spans="1:12" ht="15" x14ac:dyDescent="0.25">
      <c r="A149" s="14"/>
      <c r="B149" s="15"/>
      <c r="C149" s="11"/>
      <c r="D149" s="7" t="s">
        <v>29</v>
      </c>
      <c r="E149" s="42" t="s">
        <v>73</v>
      </c>
      <c r="F149" s="43">
        <v>180</v>
      </c>
      <c r="G149" s="43">
        <v>18.899999999999999</v>
      </c>
      <c r="H149" s="43">
        <v>7.65</v>
      </c>
      <c r="I149" s="43">
        <v>36.72</v>
      </c>
      <c r="J149" s="43">
        <v>291.33</v>
      </c>
      <c r="K149" s="44" t="s">
        <v>72</v>
      </c>
      <c r="L149" s="43">
        <v>8.07</v>
      </c>
    </row>
    <row r="150" spans="1:12" ht="15" x14ac:dyDescent="0.25">
      <c r="A150" s="14"/>
      <c r="B150" s="15"/>
      <c r="C150" s="11"/>
      <c r="D150" s="7" t="s">
        <v>30</v>
      </c>
      <c r="E150" s="42" t="s">
        <v>51</v>
      </c>
      <c r="F150" s="43">
        <v>200</v>
      </c>
      <c r="G150" s="43">
        <v>1.2</v>
      </c>
      <c r="H150" s="43">
        <v>0</v>
      </c>
      <c r="I150" s="43">
        <v>65.2</v>
      </c>
      <c r="J150" s="43">
        <v>256</v>
      </c>
      <c r="K150" s="44" t="s">
        <v>50</v>
      </c>
      <c r="L150" s="43">
        <v>5.6</v>
      </c>
    </row>
    <row r="151" spans="1:12" ht="15" x14ac:dyDescent="0.25">
      <c r="A151" s="23"/>
      <c r="B151" s="15"/>
      <c r="C151" s="11"/>
      <c r="D151" s="7" t="s">
        <v>31</v>
      </c>
      <c r="E151" s="42" t="s">
        <v>44</v>
      </c>
      <c r="F151" s="43">
        <v>20</v>
      </c>
      <c r="G151" s="43">
        <v>1.54</v>
      </c>
      <c r="H151" s="43">
        <v>0.16</v>
      </c>
      <c r="I151" s="43">
        <v>9.9</v>
      </c>
      <c r="J151" s="43">
        <v>47.2</v>
      </c>
      <c r="K151" s="44"/>
      <c r="L151" s="43">
        <v>1.28</v>
      </c>
    </row>
    <row r="152" spans="1:12" ht="15" x14ac:dyDescent="0.25">
      <c r="A152" s="23"/>
      <c r="B152" s="15"/>
      <c r="C152" s="11"/>
      <c r="D152" s="7" t="s">
        <v>32</v>
      </c>
      <c r="E152" s="42" t="s">
        <v>45</v>
      </c>
      <c r="F152" s="43">
        <v>40</v>
      </c>
      <c r="G152" s="43">
        <v>2.64</v>
      </c>
      <c r="H152" s="43">
        <v>0.44</v>
      </c>
      <c r="I152" s="43">
        <v>17.559999999999999</v>
      </c>
      <c r="J152" s="43">
        <v>84.76</v>
      </c>
      <c r="K152" s="44"/>
      <c r="L152" s="43">
        <v>2.56</v>
      </c>
    </row>
    <row r="153" spans="1:12" ht="15" x14ac:dyDescent="0.2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6"/>
      <c r="B155" s="17"/>
      <c r="C155" s="8"/>
      <c r="D155" s="18" t="s">
        <v>33</v>
      </c>
      <c r="E155" s="9"/>
      <c r="F155" s="19">
        <f>SUM(F146:F154)</f>
        <v>790</v>
      </c>
      <c r="G155" s="19">
        <f t="shared" ref="G155:J155" si="67">SUM(G146:G154)</f>
        <v>43.93</v>
      </c>
      <c r="H155" s="19">
        <f t="shared" si="67"/>
        <v>32.949999999999996</v>
      </c>
      <c r="I155" s="19">
        <f t="shared" si="67"/>
        <v>152.38</v>
      </c>
      <c r="J155" s="19">
        <f t="shared" si="67"/>
        <v>1072.6300000000001</v>
      </c>
      <c r="K155" s="25"/>
      <c r="L155" s="19">
        <f t="shared" ref="L155" si="68">SUM(L146:L154)</f>
        <v>79.949999999999989</v>
      </c>
    </row>
    <row r="156" spans="1:12" ht="15" x14ac:dyDescent="0.2">
      <c r="A156" s="33">
        <f>A138</f>
        <v>2</v>
      </c>
      <c r="B156" s="33">
        <f>B138</f>
        <v>2</v>
      </c>
      <c r="C156" s="62" t="s">
        <v>4</v>
      </c>
      <c r="D156" s="63"/>
      <c r="E156" s="31"/>
      <c r="F156" s="32">
        <f>F145+F155</f>
        <v>790</v>
      </c>
      <c r="G156" s="32">
        <f t="shared" ref="G156" si="69">G145+G155</f>
        <v>43.93</v>
      </c>
      <c r="H156" s="32">
        <f t="shared" ref="H156" si="70">H145+H155</f>
        <v>32.949999999999996</v>
      </c>
      <c r="I156" s="32">
        <f t="shared" ref="I156" si="71">I145+I155</f>
        <v>152.38</v>
      </c>
      <c r="J156" s="32">
        <f t="shared" ref="J156:L156" si="72">J145+J155</f>
        <v>1072.6300000000001</v>
      </c>
      <c r="K156" s="32"/>
      <c r="L156" s="32">
        <f t="shared" si="72"/>
        <v>79.949999999999989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.75" customHeight="1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3">SUM(G157:G163)</f>
        <v>0</v>
      </c>
      <c r="H164" s="19">
        <f t="shared" si="73"/>
        <v>0</v>
      </c>
      <c r="I164" s="19">
        <f t="shared" si="73"/>
        <v>0</v>
      </c>
      <c r="J164" s="19">
        <f t="shared" si="73"/>
        <v>0</v>
      </c>
      <c r="K164" s="25"/>
      <c r="L164" s="19">
        <f t="shared" ref="L164" si="74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 t="s">
        <v>75</v>
      </c>
      <c r="F166" s="43">
        <v>250</v>
      </c>
      <c r="G166" s="43">
        <v>24.63</v>
      </c>
      <c r="H166" s="43">
        <v>19.63</v>
      </c>
      <c r="I166" s="43">
        <v>17.28</v>
      </c>
      <c r="J166" s="43">
        <v>345</v>
      </c>
      <c r="K166" s="44" t="s">
        <v>74</v>
      </c>
      <c r="L166" s="43">
        <v>18.03</v>
      </c>
    </row>
    <row r="167" spans="1:12" ht="15" x14ac:dyDescent="0.25">
      <c r="A167" s="23"/>
      <c r="B167" s="15"/>
      <c r="C167" s="11"/>
      <c r="D167" s="7" t="s">
        <v>28</v>
      </c>
      <c r="E167" s="42" t="s">
        <v>60</v>
      </c>
      <c r="F167" s="43">
        <v>100</v>
      </c>
      <c r="G167" s="43">
        <v>17.5</v>
      </c>
      <c r="H167" s="43">
        <v>24.9</v>
      </c>
      <c r="I167" s="43">
        <v>9</v>
      </c>
      <c r="J167" s="43">
        <v>331</v>
      </c>
      <c r="K167" s="44" t="s">
        <v>59</v>
      </c>
      <c r="L167" s="43">
        <v>45.09</v>
      </c>
    </row>
    <row r="168" spans="1:12" ht="15" x14ac:dyDescent="0.25">
      <c r="A168" s="23"/>
      <c r="B168" s="15"/>
      <c r="C168" s="11"/>
      <c r="D168" s="7" t="s">
        <v>29</v>
      </c>
      <c r="E168" s="42" t="s">
        <v>108</v>
      </c>
      <c r="F168" s="43">
        <v>180</v>
      </c>
      <c r="G168" s="43">
        <v>4.45</v>
      </c>
      <c r="H168" s="43">
        <v>5.09</v>
      </c>
      <c r="I168" s="43">
        <v>49.18</v>
      </c>
      <c r="J168" s="43">
        <v>250.18</v>
      </c>
      <c r="K168" s="44" t="s">
        <v>109</v>
      </c>
      <c r="L168" s="43">
        <v>14.03</v>
      </c>
    </row>
    <row r="169" spans="1:12" ht="15" x14ac:dyDescent="0.25">
      <c r="A169" s="23"/>
      <c r="B169" s="15"/>
      <c r="C169" s="11"/>
      <c r="D169" s="7" t="s">
        <v>30</v>
      </c>
      <c r="E169" s="42" t="s">
        <v>62</v>
      </c>
      <c r="F169" s="43">
        <v>200</v>
      </c>
      <c r="G169" s="43">
        <v>0.3</v>
      </c>
      <c r="H169" s="43">
        <v>0</v>
      </c>
      <c r="I169" s="43">
        <v>15.2</v>
      </c>
      <c r="J169" s="43">
        <v>62</v>
      </c>
      <c r="K169" s="44" t="s">
        <v>61</v>
      </c>
      <c r="L169" s="43">
        <v>3.93</v>
      </c>
    </row>
    <row r="170" spans="1:12" ht="15" x14ac:dyDescent="0.25">
      <c r="A170" s="23"/>
      <c r="B170" s="15"/>
      <c r="C170" s="11"/>
      <c r="D170" s="7" t="s">
        <v>31</v>
      </c>
      <c r="E170" s="42" t="s">
        <v>44</v>
      </c>
      <c r="F170" s="43">
        <v>20</v>
      </c>
      <c r="G170" s="43">
        <v>1.54</v>
      </c>
      <c r="H170" s="43">
        <v>0.16</v>
      </c>
      <c r="I170" s="43">
        <v>9.9</v>
      </c>
      <c r="J170" s="43">
        <v>47.2</v>
      </c>
      <c r="K170" s="44"/>
      <c r="L170" s="43">
        <v>1.28</v>
      </c>
    </row>
    <row r="171" spans="1:12" ht="15" x14ac:dyDescent="0.25">
      <c r="A171" s="23"/>
      <c r="B171" s="15"/>
      <c r="C171" s="11"/>
      <c r="D171" s="7" t="s">
        <v>32</v>
      </c>
      <c r="E171" s="42" t="s">
        <v>45</v>
      </c>
      <c r="F171" s="43">
        <v>40</v>
      </c>
      <c r="G171" s="43">
        <v>2.64</v>
      </c>
      <c r="H171" s="43">
        <v>0.44</v>
      </c>
      <c r="I171" s="43">
        <v>17.559999999999999</v>
      </c>
      <c r="J171" s="43">
        <v>84.76</v>
      </c>
      <c r="K171" s="44"/>
      <c r="L171" s="43">
        <v>2.56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790</v>
      </c>
      <c r="G174" s="19">
        <f t="shared" ref="G174:J174" si="75">SUM(G165:G173)</f>
        <v>51.059999999999995</v>
      </c>
      <c r="H174" s="19">
        <f t="shared" si="75"/>
        <v>50.22</v>
      </c>
      <c r="I174" s="19">
        <f t="shared" si="75"/>
        <v>118.12000000000002</v>
      </c>
      <c r="J174" s="19">
        <f t="shared" si="75"/>
        <v>1120.1400000000001</v>
      </c>
      <c r="K174" s="25"/>
      <c r="L174" s="19">
        <f t="shared" ref="L174" si="76">SUM(L165:L173)</f>
        <v>84.920000000000016</v>
      </c>
    </row>
    <row r="175" spans="1:12" ht="15" x14ac:dyDescent="0.2">
      <c r="A175" s="29">
        <f>A157</f>
        <v>2</v>
      </c>
      <c r="B175" s="30">
        <f>B157</f>
        <v>3</v>
      </c>
      <c r="C175" s="62" t="s">
        <v>4</v>
      </c>
      <c r="D175" s="63"/>
      <c r="E175" s="31"/>
      <c r="F175" s="32">
        <f>F164+F174</f>
        <v>790</v>
      </c>
      <c r="G175" s="32">
        <f t="shared" ref="G175" si="77">G164+G174</f>
        <v>51.059999999999995</v>
      </c>
      <c r="H175" s="32">
        <f t="shared" ref="H175" si="78">H164+H174</f>
        <v>50.22</v>
      </c>
      <c r="I175" s="32">
        <f t="shared" ref="I175" si="79">I164+I174</f>
        <v>118.12000000000002</v>
      </c>
      <c r="J175" s="32">
        <f t="shared" ref="J175:L175" si="80">J164+J174</f>
        <v>1120.1400000000001</v>
      </c>
      <c r="K175" s="32"/>
      <c r="L175" s="32">
        <f t="shared" si="80"/>
        <v>84.920000000000016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1">SUM(G176:G182)</f>
        <v>0</v>
      </c>
      <c r="H183" s="19">
        <f t="shared" si="81"/>
        <v>0</v>
      </c>
      <c r="I183" s="19">
        <f t="shared" si="81"/>
        <v>0</v>
      </c>
      <c r="J183" s="19">
        <f t="shared" si="81"/>
        <v>0</v>
      </c>
      <c r="K183" s="25"/>
      <c r="L183" s="19">
        <f t="shared" ref="L183" si="82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 t="s">
        <v>81</v>
      </c>
      <c r="F185" s="43">
        <v>250</v>
      </c>
      <c r="G185" s="43">
        <v>2</v>
      </c>
      <c r="H185" s="43">
        <v>2.4</v>
      </c>
      <c r="I185" s="43">
        <v>14.75</v>
      </c>
      <c r="J185" s="43">
        <v>90</v>
      </c>
      <c r="K185" s="44" t="s">
        <v>80</v>
      </c>
      <c r="L185" s="43">
        <v>21.28</v>
      </c>
    </row>
    <row r="186" spans="1:12" ht="15" x14ac:dyDescent="0.25">
      <c r="A186" s="23"/>
      <c r="B186" s="15"/>
      <c r="C186" s="11"/>
      <c r="D186" s="7" t="s">
        <v>28</v>
      </c>
      <c r="E186" s="42" t="s">
        <v>97</v>
      </c>
      <c r="F186" s="43">
        <v>100</v>
      </c>
      <c r="G186" s="43">
        <v>12.8</v>
      </c>
      <c r="H186" s="43">
        <v>13.6</v>
      </c>
      <c r="I186" s="43">
        <v>9.9</v>
      </c>
      <c r="J186" s="43">
        <v>206.9</v>
      </c>
      <c r="K186" s="44" t="s">
        <v>98</v>
      </c>
      <c r="L186" s="43">
        <v>36.700000000000003</v>
      </c>
    </row>
    <row r="187" spans="1:12" ht="15" x14ac:dyDescent="0.25">
      <c r="A187" s="23"/>
      <c r="B187" s="15"/>
      <c r="C187" s="11"/>
      <c r="D187" s="7" t="s">
        <v>29</v>
      </c>
      <c r="E187" s="42" t="s">
        <v>79</v>
      </c>
      <c r="F187" s="43">
        <v>180</v>
      </c>
      <c r="G187" s="43">
        <v>3.78</v>
      </c>
      <c r="H187" s="43">
        <v>8.1</v>
      </c>
      <c r="I187" s="43">
        <v>26.28</v>
      </c>
      <c r="J187" s="43">
        <v>193.14</v>
      </c>
      <c r="K187" s="44" t="s">
        <v>78</v>
      </c>
      <c r="L187" s="43">
        <v>20.43</v>
      </c>
    </row>
    <row r="188" spans="1:12" ht="15" x14ac:dyDescent="0.25">
      <c r="A188" s="23"/>
      <c r="B188" s="15"/>
      <c r="C188" s="11"/>
      <c r="D188" s="7" t="s">
        <v>30</v>
      </c>
      <c r="E188" s="42" t="s">
        <v>43</v>
      </c>
      <c r="F188" s="43">
        <v>200</v>
      </c>
      <c r="G188" s="43">
        <v>0.2</v>
      </c>
      <c r="H188" s="43">
        <v>0</v>
      </c>
      <c r="I188" s="43">
        <v>15.1</v>
      </c>
      <c r="J188" s="43">
        <v>67</v>
      </c>
      <c r="K188" s="44" t="s">
        <v>42</v>
      </c>
      <c r="L188" s="43">
        <v>1.98</v>
      </c>
    </row>
    <row r="189" spans="1:12" ht="15" x14ac:dyDescent="0.25">
      <c r="A189" s="23"/>
      <c r="B189" s="15"/>
      <c r="C189" s="11"/>
      <c r="D189" s="7" t="s">
        <v>31</v>
      </c>
      <c r="E189" s="42" t="s">
        <v>44</v>
      </c>
      <c r="F189" s="43">
        <v>20</v>
      </c>
      <c r="G189" s="43">
        <v>1.54</v>
      </c>
      <c r="H189" s="43">
        <v>0.16</v>
      </c>
      <c r="I189" s="43">
        <v>9.9</v>
      </c>
      <c r="J189" s="43">
        <v>47.2</v>
      </c>
      <c r="K189" s="44"/>
      <c r="L189" s="43">
        <v>1.28</v>
      </c>
    </row>
    <row r="190" spans="1:12" ht="15" x14ac:dyDescent="0.25">
      <c r="A190" s="23"/>
      <c r="B190" s="15"/>
      <c r="C190" s="11"/>
      <c r="D190" s="7" t="s">
        <v>32</v>
      </c>
      <c r="E190" s="42" t="s">
        <v>45</v>
      </c>
      <c r="F190" s="43">
        <v>40</v>
      </c>
      <c r="G190" s="43">
        <v>2.64</v>
      </c>
      <c r="H190" s="43">
        <v>0.44</v>
      </c>
      <c r="I190" s="43">
        <v>17.559999999999999</v>
      </c>
      <c r="J190" s="43">
        <v>84.76</v>
      </c>
      <c r="K190" s="44"/>
      <c r="L190" s="43">
        <v>2.56</v>
      </c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790</v>
      </c>
      <c r="G193" s="19">
        <f t="shared" ref="G193:J193" si="83">SUM(G184:G192)</f>
        <v>22.96</v>
      </c>
      <c r="H193" s="19">
        <f t="shared" si="83"/>
        <v>24.700000000000003</v>
      </c>
      <c r="I193" s="19">
        <f t="shared" si="83"/>
        <v>93.490000000000009</v>
      </c>
      <c r="J193" s="19">
        <f t="shared" si="83"/>
        <v>689</v>
      </c>
      <c r="K193" s="25"/>
      <c r="L193" s="19">
        <f t="shared" ref="L193" si="84">SUM(L184:L192)</f>
        <v>84.23</v>
      </c>
    </row>
    <row r="194" spans="1:12" ht="15" x14ac:dyDescent="0.2">
      <c r="A194" s="29">
        <f>A176</f>
        <v>2</v>
      </c>
      <c r="B194" s="30">
        <f>B176</f>
        <v>4</v>
      </c>
      <c r="C194" s="62" t="s">
        <v>4</v>
      </c>
      <c r="D194" s="63"/>
      <c r="E194" s="31"/>
      <c r="F194" s="32">
        <f>F183+F193</f>
        <v>790</v>
      </c>
      <c r="G194" s="32">
        <f t="shared" ref="G194" si="85">G183+G193</f>
        <v>22.96</v>
      </c>
      <c r="H194" s="32">
        <f t="shared" ref="H194" si="86">H183+H193</f>
        <v>24.700000000000003</v>
      </c>
      <c r="I194" s="32">
        <f t="shared" ref="I194" si="87">I183+I193</f>
        <v>93.490000000000009</v>
      </c>
      <c r="J194" s="32">
        <f t="shared" ref="J194:L194" si="88">J183+J193</f>
        <v>689</v>
      </c>
      <c r="K194" s="32"/>
      <c r="L194" s="32">
        <f t="shared" si="88"/>
        <v>84.23</v>
      </c>
    </row>
    <row r="195" spans="1:12" ht="15" x14ac:dyDescent="0.25">
      <c r="A195" s="52">
        <v>2</v>
      </c>
      <c r="B195" s="53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54"/>
      <c r="B196" s="5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54"/>
      <c r="B197" s="5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54"/>
      <c r="B198" s="5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54"/>
      <c r="B199" s="5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54"/>
      <c r="B200" s="5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54"/>
      <c r="B201" s="5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56"/>
      <c r="B202" s="57"/>
      <c r="C202" s="8"/>
      <c r="D202" s="18" t="s">
        <v>33</v>
      </c>
      <c r="E202" s="9"/>
      <c r="F202" s="19">
        <f>SUM(F195:F201)</f>
        <v>0</v>
      </c>
      <c r="G202" s="19">
        <f t="shared" ref="G202:J202" si="89">SUM(G195:G201)</f>
        <v>0</v>
      </c>
      <c r="H202" s="19">
        <f t="shared" si="89"/>
        <v>0</v>
      </c>
      <c r="I202" s="19">
        <f t="shared" si="89"/>
        <v>0</v>
      </c>
      <c r="J202" s="19">
        <f t="shared" si="89"/>
        <v>0</v>
      </c>
      <c r="K202" s="25"/>
      <c r="L202" s="19">
        <f t="shared" ref="L202" si="90">SUM(L195:L201)</f>
        <v>0</v>
      </c>
    </row>
    <row r="203" spans="1:12" ht="15" x14ac:dyDescent="0.25">
      <c r="A203" s="58">
        <f>A195</f>
        <v>2</v>
      </c>
      <c r="B203" s="59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54"/>
      <c r="B204" s="55"/>
      <c r="C204" s="11"/>
      <c r="D204" s="7" t="s">
        <v>27</v>
      </c>
      <c r="E204" s="42" t="s">
        <v>77</v>
      </c>
      <c r="F204" s="43">
        <v>250</v>
      </c>
      <c r="G204" s="43">
        <v>2.93</v>
      </c>
      <c r="H204" s="43">
        <v>10.130000000000001</v>
      </c>
      <c r="I204" s="43">
        <v>17.350000000000001</v>
      </c>
      <c r="J204" s="43">
        <v>172.23</v>
      </c>
      <c r="K204" s="44" t="s">
        <v>76</v>
      </c>
      <c r="L204" s="43">
        <v>17.88</v>
      </c>
    </row>
    <row r="205" spans="1:12" ht="15" x14ac:dyDescent="0.25">
      <c r="A205" s="54"/>
      <c r="B205" s="55"/>
      <c r="C205" s="11"/>
      <c r="D205" s="7" t="s">
        <v>28</v>
      </c>
      <c r="E205" s="42" t="s">
        <v>99</v>
      </c>
      <c r="F205" s="43">
        <v>100</v>
      </c>
      <c r="G205" s="43">
        <v>17.5</v>
      </c>
      <c r="H205" s="43">
        <v>24.9</v>
      </c>
      <c r="I205" s="43">
        <v>9</v>
      </c>
      <c r="J205" s="43">
        <v>331</v>
      </c>
      <c r="K205" s="44" t="s">
        <v>59</v>
      </c>
      <c r="L205" s="43">
        <v>45.09</v>
      </c>
    </row>
    <row r="206" spans="1:12" ht="15" x14ac:dyDescent="0.25">
      <c r="A206" s="54"/>
      <c r="B206" s="55"/>
      <c r="C206" s="11"/>
      <c r="D206" s="7" t="s">
        <v>29</v>
      </c>
      <c r="E206" s="42" t="s">
        <v>100</v>
      </c>
      <c r="F206" s="43">
        <v>180</v>
      </c>
      <c r="G206" s="43">
        <v>3.03</v>
      </c>
      <c r="H206" s="43">
        <v>0.26</v>
      </c>
      <c r="I206" s="43">
        <v>16.87</v>
      </c>
      <c r="J206" s="43">
        <v>104.39</v>
      </c>
      <c r="K206" s="44" t="s">
        <v>101</v>
      </c>
      <c r="L206" s="43">
        <v>8.2100000000000009</v>
      </c>
    </row>
    <row r="207" spans="1:12" ht="15" x14ac:dyDescent="0.25">
      <c r="A207" s="54"/>
      <c r="B207" s="55"/>
      <c r="C207" s="11"/>
      <c r="D207" s="7" t="s">
        <v>30</v>
      </c>
      <c r="E207" s="42" t="s">
        <v>51</v>
      </c>
      <c r="F207" s="43">
        <v>200</v>
      </c>
      <c r="G207" s="43">
        <v>1.2</v>
      </c>
      <c r="H207" s="43">
        <v>0</v>
      </c>
      <c r="I207" s="43">
        <v>65.2</v>
      </c>
      <c r="J207" s="43">
        <v>256</v>
      </c>
      <c r="K207" s="44" t="s">
        <v>50</v>
      </c>
      <c r="L207" s="43">
        <v>5.6</v>
      </c>
    </row>
    <row r="208" spans="1:12" ht="15" x14ac:dyDescent="0.25">
      <c r="A208" s="54"/>
      <c r="B208" s="55"/>
      <c r="C208" s="11"/>
      <c r="D208" s="7" t="s">
        <v>31</v>
      </c>
      <c r="E208" s="42" t="s">
        <v>44</v>
      </c>
      <c r="F208" s="43">
        <v>20</v>
      </c>
      <c r="G208" s="43">
        <v>1.54</v>
      </c>
      <c r="H208" s="43">
        <v>0.16</v>
      </c>
      <c r="I208" s="43">
        <v>9.9</v>
      </c>
      <c r="J208" s="43">
        <v>47.2</v>
      </c>
      <c r="K208" s="44"/>
      <c r="L208" s="43">
        <v>1.28</v>
      </c>
    </row>
    <row r="209" spans="1:12" ht="15" x14ac:dyDescent="0.25">
      <c r="A209" s="54"/>
      <c r="B209" s="55"/>
      <c r="C209" s="11"/>
      <c r="D209" s="7" t="s">
        <v>32</v>
      </c>
      <c r="E209" s="42" t="s">
        <v>45</v>
      </c>
      <c r="F209" s="43">
        <v>40</v>
      </c>
      <c r="G209" s="43">
        <v>2.64</v>
      </c>
      <c r="H209" s="43">
        <v>0.44</v>
      </c>
      <c r="I209" s="43">
        <v>17.559999999999999</v>
      </c>
      <c r="J209" s="43">
        <v>84.76</v>
      </c>
      <c r="K209" s="44"/>
      <c r="L209" s="43">
        <v>2.56</v>
      </c>
    </row>
    <row r="210" spans="1:12" ht="15" x14ac:dyDescent="0.25">
      <c r="A210" s="54"/>
      <c r="B210" s="5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54"/>
      <c r="B211" s="5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56"/>
      <c r="B212" s="57"/>
      <c r="C212" s="8"/>
      <c r="D212" s="18" t="s">
        <v>33</v>
      </c>
      <c r="E212" s="9"/>
      <c r="F212" s="19">
        <f>SUM(F203:F211)</f>
        <v>790</v>
      </c>
      <c r="G212" s="19">
        <f t="shared" ref="G212:J212" si="91">SUM(G203:G211)</f>
        <v>28.84</v>
      </c>
      <c r="H212" s="19">
        <f t="shared" si="91"/>
        <v>35.889999999999993</v>
      </c>
      <c r="I212" s="19">
        <f t="shared" si="91"/>
        <v>135.88</v>
      </c>
      <c r="J212" s="19">
        <f t="shared" si="91"/>
        <v>995.58</v>
      </c>
      <c r="K212" s="25"/>
      <c r="L212" s="19">
        <f t="shared" ref="L212" si="92">SUM(L203:L211)</f>
        <v>80.62</v>
      </c>
    </row>
    <row r="213" spans="1:12" ht="15.75" thickBot="1" x14ac:dyDescent="0.25">
      <c r="A213" s="60">
        <f>A176</f>
        <v>2</v>
      </c>
      <c r="B213" s="61">
        <v>5</v>
      </c>
      <c r="C213" s="62" t="s">
        <v>4</v>
      </c>
      <c r="D213" s="63"/>
      <c r="E213" s="31"/>
      <c r="F213" s="32">
        <f>F183+F193</f>
        <v>790</v>
      </c>
      <c r="G213" s="32">
        <f t="shared" ref="G213:J213" si="93">G183+G193</f>
        <v>22.96</v>
      </c>
      <c r="H213" s="32">
        <f t="shared" si="93"/>
        <v>24.700000000000003</v>
      </c>
      <c r="I213" s="32">
        <f t="shared" si="93"/>
        <v>93.490000000000009</v>
      </c>
      <c r="J213" s="32">
        <f t="shared" si="93"/>
        <v>689</v>
      </c>
      <c r="K213" s="32"/>
      <c r="L213" s="32">
        <f>L202+L212</f>
        <v>80.62</v>
      </c>
    </row>
    <row r="214" spans="1:12" ht="15" x14ac:dyDescent="0.25">
      <c r="A214" s="52">
        <v>2</v>
      </c>
      <c r="B214" s="53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54"/>
      <c r="B215" s="5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54"/>
      <c r="B216" s="5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54"/>
      <c r="B217" s="5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54"/>
      <c r="B218" s="5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54"/>
      <c r="B219" s="5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54"/>
      <c r="B220" s="5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56"/>
      <c r="B221" s="57"/>
      <c r="C221" s="8"/>
      <c r="D221" s="18" t="s">
        <v>33</v>
      </c>
      <c r="E221" s="9"/>
      <c r="F221" s="19">
        <f>SUM(F214:F220)</f>
        <v>0</v>
      </c>
      <c r="G221" s="19">
        <f t="shared" ref="G221:J221" si="94">SUM(G214:G220)</f>
        <v>0</v>
      </c>
      <c r="H221" s="19">
        <f t="shared" si="94"/>
        <v>0</v>
      </c>
      <c r="I221" s="19">
        <f t="shared" si="94"/>
        <v>0</v>
      </c>
      <c r="J221" s="19">
        <f t="shared" si="94"/>
        <v>0</v>
      </c>
      <c r="K221" s="25"/>
      <c r="L221" s="19">
        <f t="shared" ref="L221" si="95">SUM(L214:L220)</f>
        <v>0</v>
      </c>
    </row>
    <row r="222" spans="1:12" ht="15" x14ac:dyDescent="0.25">
      <c r="A222" s="58">
        <f>A214</f>
        <v>2</v>
      </c>
      <c r="B222" s="59"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54"/>
      <c r="B223" s="5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54"/>
      <c r="B224" s="55"/>
      <c r="C224" s="11"/>
      <c r="D224" s="7" t="s">
        <v>28</v>
      </c>
      <c r="E224" s="42" t="s">
        <v>103</v>
      </c>
      <c r="F224" s="43">
        <v>100</v>
      </c>
      <c r="G224" s="43">
        <v>12.11</v>
      </c>
      <c r="H224" s="43">
        <v>10.06</v>
      </c>
      <c r="I224" s="43">
        <v>2.39</v>
      </c>
      <c r="J224" s="43">
        <v>138.24</v>
      </c>
      <c r="K224" s="44" t="s">
        <v>84</v>
      </c>
      <c r="L224" s="43">
        <v>46.07</v>
      </c>
    </row>
    <row r="225" spans="1:12" ht="15" x14ac:dyDescent="0.25">
      <c r="A225" s="54"/>
      <c r="B225" s="55"/>
      <c r="C225" s="11"/>
      <c r="D225" s="7" t="s">
        <v>29</v>
      </c>
      <c r="E225" s="42" t="s">
        <v>102</v>
      </c>
      <c r="F225" s="43">
        <v>180</v>
      </c>
      <c r="G225" s="43">
        <v>6.3</v>
      </c>
      <c r="H225" s="43">
        <v>7.38</v>
      </c>
      <c r="I225" s="43">
        <v>42.3</v>
      </c>
      <c r="J225" s="43">
        <v>264.60000000000002</v>
      </c>
      <c r="K225" s="44" t="s">
        <v>54</v>
      </c>
      <c r="L225" s="43">
        <v>12.05</v>
      </c>
    </row>
    <row r="226" spans="1:12" ht="15" x14ac:dyDescent="0.25">
      <c r="A226" s="54"/>
      <c r="B226" s="55"/>
      <c r="C226" s="11"/>
      <c r="D226" s="7" t="s">
        <v>30</v>
      </c>
      <c r="E226" s="42" t="s">
        <v>43</v>
      </c>
      <c r="F226" s="43">
        <v>200</v>
      </c>
      <c r="G226" s="43">
        <v>0.2</v>
      </c>
      <c r="H226" s="43">
        <v>0</v>
      </c>
      <c r="I226" s="43">
        <v>15.1</v>
      </c>
      <c r="J226" s="43">
        <v>67</v>
      </c>
      <c r="K226" s="44" t="s">
        <v>42</v>
      </c>
      <c r="L226" s="43">
        <v>1.98</v>
      </c>
    </row>
    <row r="227" spans="1:12" ht="15" x14ac:dyDescent="0.25">
      <c r="A227" s="54"/>
      <c r="B227" s="55"/>
      <c r="C227" s="11"/>
      <c r="D227" s="7" t="s">
        <v>31</v>
      </c>
      <c r="E227" s="42" t="s">
        <v>44</v>
      </c>
      <c r="F227" s="43">
        <v>20</v>
      </c>
      <c r="G227" s="43">
        <v>1.54</v>
      </c>
      <c r="H227" s="43">
        <v>0.16</v>
      </c>
      <c r="I227" s="43">
        <v>9.9</v>
      </c>
      <c r="J227" s="43">
        <v>47.2</v>
      </c>
      <c r="K227" s="44"/>
      <c r="L227" s="43">
        <v>1.28</v>
      </c>
    </row>
    <row r="228" spans="1:12" ht="15" x14ac:dyDescent="0.25">
      <c r="A228" s="54"/>
      <c r="B228" s="55"/>
      <c r="C228" s="11"/>
      <c r="D228" s="7" t="s">
        <v>32</v>
      </c>
      <c r="E228" s="42" t="s">
        <v>45</v>
      </c>
      <c r="F228" s="43">
        <v>40</v>
      </c>
      <c r="G228" s="43">
        <v>2.64</v>
      </c>
      <c r="H228" s="43">
        <v>0.44</v>
      </c>
      <c r="I228" s="43">
        <v>17.559999999999999</v>
      </c>
      <c r="J228" s="43">
        <v>84.76</v>
      </c>
      <c r="K228" s="44"/>
      <c r="L228" s="43">
        <v>2.56</v>
      </c>
    </row>
    <row r="229" spans="1:12" ht="15" x14ac:dyDescent="0.25">
      <c r="A229" s="54"/>
      <c r="B229" s="5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54"/>
      <c r="B230" s="5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56"/>
      <c r="B231" s="57"/>
      <c r="C231" s="8"/>
      <c r="D231" s="18" t="s">
        <v>33</v>
      </c>
      <c r="E231" s="9"/>
      <c r="F231" s="19">
        <f>SUM(F222:F230)</f>
        <v>540</v>
      </c>
      <c r="G231" s="19">
        <f t="shared" ref="G231:J231" si="96">SUM(G222:G230)</f>
        <v>22.79</v>
      </c>
      <c r="H231" s="19">
        <f t="shared" si="96"/>
        <v>18.040000000000003</v>
      </c>
      <c r="I231" s="19">
        <f t="shared" si="96"/>
        <v>87.25</v>
      </c>
      <c r="J231" s="19">
        <f t="shared" si="96"/>
        <v>601.80000000000007</v>
      </c>
      <c r="K231" s="25"/>
      <c r="L231" s="19">
        <f t="shared" ref="L231" si="97">SUM(L222:L230)</f>
        <v>63.940000000000005</v>
      </c>
    </row>
    <row r="232" spans="1:12" ht="15.75" thickBot="1" x14ac:dyDescent="0.25">
      <c r="A232" s="60">
        <f>A195</f>
        <v>2</v>
      </c>
      <c r="B232" s="61">
        <v>6</v>
      </c>
      <c r="C232" s="62" t="s">
        <v>4</v>
      </c>
      <c r="D232" s="63"/>
      <c r="E232" s="31"/>
      <c r="F232" s="32">
        <f>F202+F212</f>
        <v>790</v>
      </c>
      <c r="G232" s="32">
        <f t="shared" ref="G232:J232" si="98">G202+G212</f>
        <v>28.84</v>
      </c>
      <c r="H232" s="32">
        <f t="shared" si="98"/>
        <v>35.889999999999993</v>
      </c>
      <c r="I232" s="32">
        <f t="shared" si="98"/>
        <v>135.88</v>
      </c>
      <c r="J232" s="32">
        <f t="shared" si="98"/>
        <v>995.58</v>
      </c>
      <c r="K232" s="32"/>
      <c r="L232" s="32">
        <f>L221+L231</f>
        <v>63.940000000000005</v>
      </c>
    </row>
    <row r="233" spans="1:12" ht="15" x14ac:dyDescent="0.25">
      <c r="A233" s="20">
        <v>3</v>
      </c>
      <c r="B233" s="21">
        <v>1</v>
      </c>
      <c r="C233" s="22" t="s">
        <v>20</v>
      </c>
      <c r="D233" s="5" t="s">
        <v>21</v>
      </c>
      <c r="E233" s="39"/>
      <c r="F233" s="40"/>
      <c r="G233" s="40"/>
      <c r="H233" s="40"/>
      <c r="I233" s="40"/>
      <c r="J233" s="40"/>
      <c r="K233" s="41"/>
      <c r="L233" s="40"/>
    </row>
    <row r="234" spans="1:12" ht="15" x14ac:dyDescent="0.2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22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23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24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.75" customHeight="1" x14ac:dyDescent="0.25">
      <c r="A240" s="24"/>
      <c r="B240" s="17"/>
      <c r="C240" s="8"/>
      <c r="D240" s="18" t="s">
        <v>33</v>
      </c>
      <c r="E240" s="9"/>
      <c r="F240" s="19">
        <f>SUM(F233:F239)</f>
        <v>0</v>
      </c>
      <c r="G240" s="19">
        <f>SUM(G233:G239)</f>
        <v>0</v>
      </c>
      <c r="H240" s="19">
        <f>SUM(H233:H239)</f>
        <v>0</v>
      </c>
      <c r="I240" s="19">
        <f>SUM(I233:I239)</f>
        <v>0</v>
      </c>
      <c r="J240" s="19">
        <f>SUM(J233:J239)</f>
        <v>0</v>
      </c>
      <c r="K240" s="25"/>
      <c r="L240" s="19">
        <f>SUM(L233:L239)</f>
        <v>0</v>
      </c>
    </row>
    <row r="241" spans="1:12" ht="15" x14ac:dyDescent="0.25">
      <c r="A241" s="26">
        <f>A233</f>
        <v>3</v>
      </c>
      <c r="B241" s="13">
        <v>1</v>
      </c>
      <c r="C241" s="10" t="s">
        <v>25</v>
      </c>
      <c r="D241" s="7" t="s">
        <v>26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 t="s">
        <v>27</v>
      </c>
      <c r="E242" s="42" t="s">
        <v>85</v>
      </c>
      <c r="F242" s="43">
        <v>250</v>
      </c>
      <c r="G242" s="43">
        <v>6</v>
      </c>
      <c r="H242" s="43">
        <v>5.5</v>
      </c>
      <c r="I242" s="43">
        <v>22.5</v>
      </c>
      <c r="J242" s="43">
        <v>167</v>
      </c>
      <c r="K242" s="44" t="s">
        <v>63</v>
      </c>
      <c r="L242" s="43">
        <v>14</v>
      </c>
    </row>
    <row r="243" spans="1:12" ht="15" x14ac:dyDescent="0.25">
      <c r="A243" s="23"/>
      <c r="B243" s="15"/>
      <c r="C243" s="11"/>
      <c r="D243" s="7" t="s">
        <v>28</v>
      </c>
      <c r="E243" s="42"/>
      <c r="F243" s="43"/>
      <c r="G243" s="43"/>
      <c r="H243" s="43"/>
      <c r="I243" s="43"/>
      <c r="J243" s="43"/>
      <c r="K243" s="51"/>
      <c r="L243" s="43"/>
    </row>
    <row r="244" spans="1:12" ht="15" x14ac:dyDescent="0.25">
      <c r="A244" s="23"/>
      <c r="B244" s="15"/>
      <c r="C244" s="11"/>
      <c r="D244" s="7" t="s">
        <v>29</v>
      </c>
      <c r="E244" s="42" t="s">
        <v>41</v>
      </c>
      <c r="F244" s="43">
        <v>210</v>
      </c>
      <c r="G244" s="43">
        <v>21.42</v>
      </c>
      <c r="H244" s="43">
        <v>19.53</v>
      </c>
      <c r="I244" s="43">
        <v>35.700000000000003</v>
      </c>
      <c r="J244" s="43">
        <v>426.3</v>
      </c>
      <c r="K244" s="44" t="s">
        <v>40</v>
      </c>
      <c r="L244" s="43">
        <v>45.92</v>
      </c>
    </row>
    <row r="245" spans="1:12" ht="15" x14ac:dyDescent="0.25">
      <c r="A245" s="23"/>
      <c r="B245" s="15"/>
      <c r="C245" s="11"/>
      <c r="D245" s="7" t="s">
        <v>30</v>
      </c>
      <c r="E245" s="42" t="s">
        <v>43</v>
      </c>
      <c r="F245" s="43">
        <v>200</v>
      </c>
      <c r="G245" s="43">
        <v>0.2</v>
      </c>
      <c r="H245" s="43">
        <v>0</v>
      </c>
      <c r="I245" s="43">
        <v>15.1</v>
      </c>
      <c r="J245" s="43">
        <v>67</v>
      </c>
      <c r="K245" s="44" t="s">
        <v>42</v>
      </c>
      <c r="L245" s="43">
        <v>1.98</v>
      </c>
    </row>
    <row r="246" spans="1:12" ht="15" x14ac:dyDescent="0.25">
      <c r="A246" s="23"/>
      <c r="B246" s="15"/>
      <c r="C246" s="11"/>
      <c r="D246" s="7" t="s">
        <v>31</v>
      </c>
      <c r="E246" s="42" t="s">
        <v>44</v>
      </c>
      <c r="F246" s="43">
        <v>20</v>
      </c>
      <c r="G246" s="43">
        <v>1.54</v>
      </c>
      <c r="H246" s="43">
        <v>0.16</v>
      </c>
      <c r="I246" s="43">
        <v>9.9</v>
      </c>
      <c r="J246" s="43">
        <v>47.2</v>
      </c>
      <c r="K246" s="44"/>
      <c r="L246" s="43">
        <v>1.28</v>
      </c>
    </row>
    <row r="247" spans="1:12" ht="15" x14ac:dyDescent="0.25">
      <c r="A247" s="23"/>
      <c r="B247" s="15"/>
      <c r="C247" s="11"/>
      <c r="D247" s="7" t="s">
        <v>32</v>
      </c>
      <c r="E247" s="42" t="s">
        <v>45</v>
      </c>
      <c r="F247" s="43">
        <v>40</v>
      </c>
      <c r="G247" s="43">
        <v>2.64</v>
      </c>
      <c r="H247" s="43">
        <v>0.44</v>
      </c>
      <c r="I247" s="43">
        <v>17.559999999999999</v>
      </c>
      <c r="J247" s="43">
        <v>84.76</v>
      </c>
      <c r="K247" s="44"/>
      <c r="L247" s="43">
        <v>2.56</v>
      </c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4"/>
      <c r="B250" s="17"/>
      <c r="C250" s="8"/>
      <c r="D250" s="18" t="s">
        <v>33</v>
      </c>
      <c r="E250" s="9"/>
      <c r="F250" s="19">
        <f>SUM(F241:F249)</f>
        <v>720</v>
      </c>
      <c r="G250" s="19">
        <f t="shared" ref="G250:J250" si="99">SUM(G241:G249)</f>
        <v>31.8</v>
      </c>
      <c r="H250" s="19">
        <f t="shared" si="99"/>
        <v>25.630000000000003</v>
      </c>
      <c r="I250" s="19">
        <f t="shared" si="99"/>
        <v>100.76</v>
      </c>
      <c r="J250" s="19">
        <f t="shared" si="99"/>
        <v>792.26</v>
      </c>
      <c r="K250" s="25"/>
      <c r="L250" s="19">
        <f t="shared" ref="L250" si="100">SUM(L241:L249)</f>
        <v>65.739999999999995</v>
      </c>
    </row>
    <row r="251" spans="1:12" ht="15.75" thickBot="1" x14ac:dyDescent="0.25">
      <c r="A251" s="29">
        <v>3</v>
      </c>
      <c r="B251" s="30">
        <v>1</v>
      </c>
      <c r="C251" s="62" t="s">
        <v>4</v>
      </c>
      <c r="D251" s="63"/>
      <c r="E251" s="31"/>
      <c r="F251" s="32">
        <f>F202+F212</f>
        <v>790</v>
      </c>
      <c r="G251" s="32">
        <f t="shared" ref="G251" si="101">G202+G212</f>
        <v>28.84</v>
      </c>
      <c r="H251" s="32">
        <f t="shared" ref="H251" si="102">H202+H212</f>
        <v>35.889999999999993</v>
      </c>
      <c r="I251" s="32">
        <f t="shared" ref="I251" si="103">I202+I212</f>
        <v>135.88</v>
      </c>
      <c r="J251" s="32">
        <f t="shared" ref="J251" si="104">J202+J212</f>
        <v>995.58</v>
      </c>
      <c r="K251" s="32"/>
      <c r="L251" s="32">
        <f>L240+L250</f>
        <v>65.739999999999995</v>
      </c>
    </row>
    <row r="252" spans="1:12" ht="15" x14ac:dyDescent="0.25">
      <c r="A252" s="20">
        <v>3</v>
      </c>
      <c r="B252" s="21">
        <v>2</v>
      </c>
      <c r="C252" s="22" t="s">
        <v>20</v>
      </c>
      <c r="D252" s="5" t="s">
        <v>21</v>
      </c>
      <c r="E252" s="39"/>
      <c r="F252" s="40"/>
      <c r="G252" s="40"/>
      <c r="H252" s="40"/>
      <c r="I252" s="40"/>
      <c r="J252" s="40"/>
      <c r="K252" s="41"/>
      <c r="L252" s="40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7" t="s">
        <v>22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 t="s">
        <v>23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24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.75" customHeight="1" x14ac:dyDescent="0.25">
      <c r="A259" s="24"/>
      <c r="B259" s="17"/>
      <c r="C259" s="8"/>
      <c r="D259" s="18" t="s">
        <v>33</v>
      </c>
      <c r="E259" s="9"/>
      <c r="F259" s="19">
        <f>SUM(F252:F258)</f>
        <v>0</v>
      </c>
      <c r="G259" s="19">
        <f>SUM(G252:G258)</f>
        <v>0</v>
      </c>
      <c r="H259" s="19">
        <f>SUM(H252:H258)</f>
        <v>0</v>
      </c>
      <c r="I259" s="19">
        <f>SUM(I252:I258)</f>
        <v>0</v>
      </c>
      <c r="J259" s="19">
        <f>SUM(J252:J258)</f>
        <v>0</v>
      </c>
      <c r="K259" s="25"/>
      <c r="L259" s="19">
        <f>SUM(L252:L258)</f>
        <v>0</v>
      </c>
    </row>
    <row r="260" spans="1:12" ht="15" x14ac:dyDescent="0.25">
      <c r="A260" s="26">
        <f>A252</f>
        <v>3</v>
      </c>
      <c r="B260" s="13">
        <v>2</v>
      </c>
      <c r="C260" s="10" t="s">
        <v>25</v>
      </c>
      <c r="D260" s="7" t="s">
        <v>26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27</v>
      </c>
      <c r="E261" s="42" t="s">
        <v>104</v>
      </c>
      <c r="F261" s="43">
        <v>250</v>
      </c>
      <c r="G261" s="43">
        <v>2.1</v>
      </c>
      <c r="H261" s="43">
        <v>3.35</v>
      </c>
      <c r="I261" s="43">
        <v>12.13</v>
      </c>
      <c r="J261" s="43">
        <v>87.25</v>
      </c>
      <c r="K261" s="44" t="s">
        <v>67</v>
      </c>
      <c r="L261" s="43">
        <v>15.49</v>
      </c>
    </row>
    <row r="262" spans="1:12" ht="15" x14ac:dyDescent="0.25">
      <c r="A262" s="23"/>
      <c r="B262" s="15"/>
      <c r="C262" s="11"/>
      <c r="D262" s="7" t="s">
        <v>28</v>
      </c>
      <c r="E262" s="42" t="s">
        <v>103</v>
      </c>
      <c r="F262" s="43">
        <v>100</v>
      </c>
      <c r="G262" s="43">
        <v>12.11</v>
      </c>
      <c r="H262" s="43">
        <v>10.06</v>
      </c>
      <c r="I262" s="43">
        <v>2.39</v>
      </c>
      <c r="J262" s="43">
        <v>138.24</v>
      </c>
      <c r="K262" s="44" t="s">
        <v>84</v>
      </c>
      <c r="L262" s="43">
        <v>46.07</v>
      </c>
    </row>
    <row r="263" spans="1:12" ht="15" x14ac:dyDescent="0.25">
      <c r="A263" s="23"/>
      <c r="B263" s="15"/>
      <c r="C263" s="11"/>
      <c r="D263" s="7" t="s">
        <v>29</v>
      </c>
      <c r="E263" s="42" t="s">
        <v>55</v>
      </c>
      <c r="F263" s="43">
        <v>180</v>
      </c>
      <c r="G263" s="43">
        <v>6.3</v>
      </c>
      <c r="H263" s="43">
        <v>7.38</v>
      </c>
      <c r="I263" s="43">
        <v>42.3</v>
      </c>
      <c r="J263" s="43">
        <v>264.60000000000002</v>
      </c>
      <c r="K263" s="44" t="s">
        <v>54</v>
      </c>
      <c r="L263" s="43">
        <v>11.35</v>
      </c>
    </row>
    <row r="264" spans="1:12" ht="15" x14ac:dyDescent="0.25">
      <c r="A264" s="23"/>
      <c r="B264" s="15"/>
      <c r="C264" s="11"/>
      <c r="D264" s="7" t="s">
        <v>30</v>
      </c>
      <c r="E264" s="42" t="s">
        <v>51</v>
      </c>
      <c r="F264" s="43">
        <v>200</v>
      </c>
      <c r="G264" s="43">
        <v>1.2</v>
      </c>
      <c r="H264" s="43">
        <v>0</v>
      </c>
      <c r="I264" s="43">
        <v>65.2</v>
      </c>
      <c r="J264" s="43">
        <v>256</v>
      </c>
      <c r="K264" s="44" t="s">
        <v>50</v>
      </c>
      <c r="L264" s="43">
        <v>5.6</v>
      </c>
    </row>
    <row r="265" spans="1:12" ht="15" x14ac:dyDescent="0.25">
      <c r="A265" s="23"/>
      <c r="B265" s="15"/>
      <c r="C265" s="11"/>
      <c r="D265" s="7" t="s">
        <v>31</v>
      </c>
      <c r="E265" s="42" t="s">
        <v>44</v>
      </c>
      <c r="F265" s="43">
        <v>20</v>
      </c>
      <c r="G265" s="43">
        <v>1.54</v>
      </c>
      <c r="H265" s="43">
        <v>0.16</v>
      </c>
      <c r="I265" s="43">
        <v>9.9</v>
      </c>
      <c r="J265" s="43">
        <v>47.2</v>
      </c>
      <c r="K265" s="44"/>
      <c r="L265" s="43">
        <v>1.28</v>
      </c>
    </row>
    <row r="266" spans="1:12" ht="15" x14ac:dyDescent="0.25">
      <c r="A266" s="23"/>
      <c r="B266" s="15"/>
      <c r="C266" s="11"/>
      <c r="D266" s="7" t="s">
        <v>32</v>
      </c>
      <c r="E266" s="42" t="s">
        <v>45</v>
      </c>
      <c r="F266" s="43">
        <v>40</v>
      </c>
      <c r="G266" s="43">
        <v>2.64</v>
      </c>
      <c r="H266" s="43">
        <v>0.44</v>
      </c>
      <c r="I266" s="43">
        <v>17.559999999999999</v>
      </c>
      <c r="J266" s="43">
        <v>84.76</v>
      </c>
      <c r="K266" s="44"/>
      <c r="L266" s="43">
        <v>2.56</v>
      </c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4"/>
      <c r="B269" s="17"/>
      <c r="C269" s="8"/>
      <c r="D269" s="18" t="s">
        <v>33</v>
      </c>
      <c r="E269" s="9"/>
      <c r="F269" s="19">
        <f>SUM(F260:F268)</f>
        <v>790</v>
      </c>
      <c r="G269" s="19">
        <f t="shared" ref="G269:J269" si="105">SUM(G260:G268)</f>
        <v>25.889999999999997</v>
      </c>
      <c r="H269" s="19">
        <f t="shared" si="105"/>
        <v>21.39</v>
      </c>
      <c r="I269" s="19">
        <f t="shared" si="105"/>
        <v>149.48000000000002</v>
      </c>
      <c r="J269" s="19">
        <f t="shared" si="105"/>
        <v>878.05000000000007</v>
      </c>
      <c r="K269" s="25"/>
      <c r="L269" s="19">
        <f t="shared" ref="L269" si="106">SUM(L260:L268)</f>
        <v>82.35</v>
      </c>
    </row>
    <row r="270" spans="1:12" ht="15.75" thickBot="1" x14ac:dyDescent="0.25">
      <c r="A270" s="29">
        <f>A233</f>
        <v>3</v>
      </c>
      <c r="B270" s="30">
        <v>2</v>
      </c>
      <c r="C270" s="62" t="s">
        <v>4</v>
      </c>
      <c r="D270" s="63"/>
      <c r="E270" s="31"/>
      <c r="F270" s="32">
        <f>F240+F250</f>
        <v>720</v>
      </c>
      <c r="G270" s="32">
        <f t="shared" ref="G270:J270" si="107">G240+G250</f>
        <v>31.8</v>
      </c>
      <c r="H270" s="32">
        <f t="shared" si="107"/>
        <v>25.630000000000003</v>
      </c>
      <c r="I270" s="32">
        <f t="shared" si="107"/>
        <v>100.76</v>
      </c>
      <c r="J270" s="32">
        <f t="shared" si="107"/>
        <v>792.26</v>
      </c>
      <c r="K270" s="32"/>
      <c r="L270" s="32">
        <f>L259+L269</f>
        <v>82.35</v>
      </c>
    </row>
    <row r="271" spans="1:12" ht="15" x14ac:dyDescent="0.25">
      <c r="A271" s="20">
        <v>3</v>
      </c>
      <c r="B271" s="21">
        <v>3</v>
      </c>
      <c r="C271" s="22" t="s">
        <v>20</v>
      </c>
      <c r="D271" s="5" t="s">
        <v>21</v>
      </c>
      <c r="E271" s="39"/>
      <c r="F271" s="40"/>
      <c r="G271" s="40"/>
      <c r="H271" s="40"/>
      <c r="I271" s="40"/>
      <c r="J271" s="40"/>
      <c r="K271" s="41"/>
      <c r="L271" s="40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7" t="s">
        <v>22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 t="s">
        <v>23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24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6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.75" customHeight="1" x14ac:dyDescent="0.25">
      <c r="A278" s="24"/>
      <c r="B278" s="17"/>
      <c r="C278" s="8"/>
      <c r="D278" s="18" t="s">
        <v>33</v>
      </c>
      <c r="E278" s="9"/>
      <c r="F278" s="19">
        <f>SUM(F271:F277)</f>
        <v>0</v>
      </c>
      <c r="G278" s="19">
        <f>SUM(G271:G277)</f>
        <v>0</v>
      </c>
      <c r="H278" s="19">
        <f>SUM(H271:H277)</f>
        <v>0</v>
      </c>
      <c r="I278" s="19">
        <f>SUM(I271:I277)</f>
        <v>0</v>
      </c>
      <c r="J278" s="19">
        <f>SUM(J271:J277)</f>
        <v>0</v>
      </c>
      <c r="K278" s="25"/>
      <c r="L278" s="19">
        <f>SUM(L271:L277)</f>
        <v>0</v>
      </c>
    </row>
    <row r="279" spans="1:12" ht="15" x14ac:dyDescent="0.25">
      <c r="A279" s="26">
        <f>A271</f>
        <v>3</v>
      </c>
      <c r="B279" s="13">
        <v>3</v>
      </c>
      <c r="C279" s="10" t="s">
        <v>25</v>
      </c>
      <c r="D279" s="7" t="s">
        <v>26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27</v>
      </c>
      <c r="E280" s="42" t="s">
        <v>105</v>
      </c>
      <c r="F280" s="43">
        <v>250</v>
      </c>
      <c r="G280" s="43">
        <v>2</v>
      </c>
      <c r="H280" s="43">
        <v>4.3</v>
      </c>
      <c r="I280" s="43">
        <v>10</v>
      </c>
      <c r="J280" s="43">
        <v>86.7</v>
      </c>
      <c r="K280" s="44" t="s">
        <v>39</v>
      </c>
      <c r="L280" s="43">
        <v>17.55</v>
      </c>
    </row>
    <row r="281" spans="1:12" ht="15" x14ac:dyDescent="0.25">
      <c r="A281" s="23"/>
      <c r="B281" s="15"/>
      <c r="C281" s="11"/>
      <c r="D281" s="7" t="s">
        <v>28</v>
      </c>
      <c r="E281" s="42" t="s">
        <v>106</v>
      </c>
      <c r="F281" s="43">
        <v>100</v>
      </c>
      <c r="G281" s="43">
        <v>21.3</v>
      </c>
      <c r="H281" s="43">
        <v>23.1</v>
      </c>
      <c r="I281" s="43">
        <v>5.7</v>
      </c>
      <c r="J281" s="43">
        <v>211.7</v>
      </c>
      <c r="K281" s="44" t="s">
        <v>107</v>
      </c>
      <c r="L281" s="43">
        <v>47.69</v>
      </c>
    </row>
    <row r="282" spans="1:12" ht="15" x14ac:dyDescent="0.25">
      <c r="A282" s="54"/>
      <c r="B282" s="55"/>
      <c r="C282" s="11"/>
      <c r="D282" s="7" t="s">
        <v>29</v>
      </c>
      <c r="E282" s="42" t="s">
        <v>83</v>
      </c>
      <c r="F282" s="43">
        <v>180</v>
      </c>
      <c r="G282" s="43">
        <v>10.62</v>
      </c>
      <c r="H282" s="43">
        <v>6.12</v>
      </c>
      <c r="I282" s="43">
        <v>56.88</v>
      </c>
      <c r="J282" s="43">
        <v>288</v>
      </c>
      <c r="K282" s="44" t="s">
        <v>82</v>
      </c>
      <c r="L282" s="43">
        <v>9.15</v>
      </c>
    </row>
    <row r="283" spans="1:12" ht="15" x14ac:dyDescent="0.25">
      <c r="A283" s="23"/>
      <c r="B283" s="15"/>
      <c r="C283" s="11"/>
      <c r="D283" s="7" t="s">
        <v>30</v>
      </c>
      <c r="E283" s="42" t="s">
        <v>62</v>
      </c>
      <c r="F283" s="43">
        <v>200</v>
      </c>
      <c r="G283" s="43">
        <v>0.3</v>
      </c>
      <c r="H283" s="43">
        <v>0</v>
      </c>
      <c r="I283" s="43">
        <v>15.2</v>
      </c>
      <c r="J283" s="43">
        <v>62</v>
      </c>
      <c r="K283" s="44" t="s">
        <v>61</v>
      </c>
      <c r="L283" s="43">
        <v>3.93</v>
      </c>
    </row>
    <row r="284" spans="1:12" ht="15" x14ac:dyDescent="0.25">
      <c r="A284" s="23"/>
      <c r="B284" s="15"/>
      <c r="C284" s="11"/>
      <c r="D284" s="7" t="s">
        <v>31</v>
      </c>
      <c r="E284" s="42" t="s">
        <v>44</v>
      </c>
      <c r="F284" s="43">
        <v>20</v>
      </c>
      <c r="G284" s="43">
        <v>1.54</v>
      </c>
      <c r="H284" s="43">
        <v>0.16</v>
      </c>
      <c r="I284" s="43">
        <v>9.9</v>
      </c>
      <c r="J284" s="43">
        <v>47.2</v>
      </c>
      <c r="K284" s="44"/>
      <c r="L284" s="43">
        <v>1.28</v>
      </c>
    </row>
    <row r="285" spans="1:12" ht="15" x14ac:dyDescent="0.25">
      <c r="A285" s="23"/>
      <c r="B285" s="15"/>
      <c r="C285" s="11"/>
      <c r="D285" s="7" t="s">
        <v>32</v>
      </c>
      <c r="E285" s="42" t="s">
        <v>45</v>
      </c>
      <c r="F285" s="43">
        <v>40</v>
      </c>
      <c r="G285" s="43">
        <v>2.64</v>
      </c>
      <c r="H285" s="43">
        <v>0.44</v>
      </c>
      <c r="I285" s="43">
        <v>17.559999999999999</v>
      </c>
      <c r="J285" s="43">
        <v>84.76</v>
      </c>
      <c r="K285" s="44"/>
      <c r="L285" s="43">
        <v>2.56</v>
      </c>
    </row>
    <row r="286" spans="1:12" ht="15" x14ac:dyDescent="0.25">
      <c r="A286" s="23"/>
      <c r="B286" s="15"/>
      <c r="C286" s="11"/>
      <c r="D286" s="6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4"/>
      <c r="B288" s="17"/>
      <c r="C288" s="8"/>
      <c r="D288" s="18" t="s">
        <v>33</v>
      </c>
      <c r="E288" s="9"/>
      <c r="F288" s="19">
        <f>SUM(F279:F287)</f>
        <v>790</v>
      </c>
      <c r="G288" s="19">
        <f t="shared" ref="G288:J288" si="108">SUM(G279:G287)</f>
        <v>38.4</v>
      </c>
      <c r="H288" s="19">
        <f t="shared" si="108"/>
        <v>34.119999999999997</v>
      </c>
      <c r="I288" s="19">
        <f t="shared" si="108"/>
        <v>115.24000000000001</v>
      </c>
      <c r="J288" s="19">
        <f t="shared" si="108"/>
        <v>780.36</v>
      </c>
      <c r="K288" s="25"/>
      <c r="L288" s="19">
        <f t="shared" ref="L288" si="109">SUM(L279:L287)</f>
        <v>82.160000000000011</v>
      </c>
    </row>
    <row r="289" spans="1:12" ht="15.75" thickBot="1" x14ac:dyDescent="0.25">
      <c r="A289" s="29">
        <f>A252</f>
        <v>3</v>
      </c>
      <c r="B289" s="30">
        <v>3</v>
      </c>
      <c r="C289" s="62" t="s">
        <v>4</v>
      </c>
      <c r="D289" s="63"/>
      <c r="E289" s="31"/>
      <c r="F289" s="32">
        <f>F259+F269</f>
        <v>790</v>
      </c>
      <c r="G289" s="32">
        <f t="shared" ref="G289:J289" si="110">G259+G269</f>
        <v>25.889999999999997</v>
      </c>
      <c r="H289" s="32">
        <f t="shared" si="110"/>
        <v>21.39</v>
      </c>
      <c r="I289" s="32">
        <f t="shared" si="110"/>
        <v>149.48000000000002</v>
      </c>
      <c r="J289" s="32">
        <f t="shared" si="110"/>
        <v>878.05000000000007</v>
      </c>
      <c r="K289" s="32"/>
      <c r="L289" s="32">
        <f>L278+L288</f>
        <v>82.160000000000011</v>
      </c>
    </row>
    <row r="290" spans="1:12" ht="15" x14ac:dyDescent="0.25">
      <c r="A290" s="20">
        <v>3</v>
      </c>
      <c r="B290" s="21">
        <v>4</v>
      </c>
      <c r="C290" s="22" t="s">
        <v>20</v>
      </c>
      <c r="D290" s="5" t="s">
        <v>21</v>
      </c>
      <c r="E290" s="39"/>
      <c r="F290" s="40"/>
      <c r="G290" s="40"/>
      <c r="H290" s="40"/>
      <c r="I290" s="40"/>
      <c r="J290" s="40"/>
      <c r="K290" s="41"/>
      <c r="L290" s="40"/>
    </row>
    <row r="291" spans="1:12" ht="15" x14ac:dyDescent="0.2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 t="s">
        <v>22</v>
      </c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7" t="s">
        <v>23</v>
      </c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 t="s">
        <v>24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25">
      <c r="A297" s="24"/>
      <c r="B297" s="17"/>
      <c r="C297" s="8"/>
      <c r="D297" s="18" t="s">
        <v>33</v>
      </c>
      <c r="E297" s="9"/>
      <c r="F297" s="19">
        <f>SUM(F290:F296)</f>
        <v>0</v>
      </c>
      <c r="G297" s="19">
        <f>SUM(G290:G296)</f>
        <v>0</v>
      </c>
      <c r="H297" s="19">
        <f>SUM(H290:H296)</f>
        <v>0</v>
      </c>
      <c r="I297" s="19">
        <f>SUM(I290:I296)</f>
        <v>0</v>
      </c>
      <c r="J297" s="19">
        <f>SUM(J290:J296)</f>
        <v>0</v>
      </c>
      <c r="K297" s="25"/>
      <c r="L297" s="19">
        <f>SUM(L290:L296)</f>
        <v>0</v>
      </c>
    </row>
    <row r="298" spans="1:12" ht="15" x14ac:dyDescent="0.25">
      <c r="A298" s="26">
        <f>A290</f>
        <v>3</v>
      </c>
      <c r="B298" s="13">
        <v>4</v>
      </c>
      <c r="C298" s="10" t="s">
        <v>25</v>
      </c>
      <c r="D298" s="7" t="s">
        <v>26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27</v>
      </c>
      <c r="E299" s="42" t="s">
        <v>47</v>
      </c>
      <c r="F299" s="43">
        <v>250</v>
      </c>
      <c r="G299" s="43">
        <v>2.75</v>
      </c>
      <c r="H299" s="43">
        <v>2.5</v>
      </c>
      <c r="I299" s="43">
        <v>21</v>
      </c>
      <c r="J299" s="43">
        <v>120</v>
      </c>
      <c r="K299" s="44" t="s">
        <v>46</v>
      </c>
      <c r="L299" s="43">
        <v>14.21</v>
      </c>
    </row>
    <row r="300" spans="1:12" ht="15" x14ac:dyDescent="0.25">
      <c r="A300" s="23"/>
      <c r="B300" s="15"/>
      <c r="C300" s="11"/>
      <c r="D300" s="7" t="s">
        <v>28</v>
      </c>
      <c r="E300" s="42" t="s">
        <v>110</v>
      </c>
      <c r="F300" s="43">
        <v>100</v>
      </c>
      <c r="G300" s="43">
        <v>14.5</v>
      </c>
      <c r="H300" s="43">
        <v>15.1</v>
      </c>
      <c r="I300" s="43">
        <v>15.6</v>
      </c>
      <c r="J300" s="43">
        <v>254.1</v>
      </c>
      <c r="K300" s="44">
        <v>87</v>
      </c>
      <c r="L300" s="43">
        <v>47.46</v>
      </c>
    </row>
    <row r="301" spans="1:12" ht="15" x14ac:dyDescent="0.25">
      <c r="A301" s="23"/>
      <c r="B301" s="15"/>
      <c r="C301" s="11"/>
      <c r="D301" s="7" t="s">
        <v>29</v>
      </c>
      <c r="E301" s="42" t="s">
        <v>108</v>
      </c>
      <c r="F301" s="43">
        <v>180</v>
      </c>
      <c r="G301" s="43">
        <v>4.45</v>
      </c>
      <c r="H301" s="43">
        <v>5.09</v>
      </c>
      <c r="I301" s="43">
        <v>49.18</v>
      </c>
      <c r="J301" s="43">
        <v>250.18</v>
      </c>
      <c r="K301" s="44" t="s">
        <v>109</v>
      </c>
      <c r="L301" s="43">
        <v>14.03</v>
      </c>
    </row>
    <row r="302" spans="1:12" ht="15" x14ac:dyDescent="0.25">
      <c r="A302" s="23"/>
      <c r="B302" s="15"/>
      <c r="C302" s="11"/>
      <c r="D302" s="7" t="s">
        <v>30</v>
      </c>
      <c r="E302" s="42" t="s">
        <v>43</v>
      </c>
      <c r="F302" s="43">
        <v>200</v>
      </c>
      <c r="G302" s="43">
        <v>0.2</v>
      </c>
      <c r="H302" s="43">
        <v>0</v>
      </c>
      <c r="I302" s="43">
        <v>15.1</v>
      </c>
      <c r="J302" s="43">
        <v>67</v>
      </c>
      <c r="K302" s="44" t="s">
        <v>42</v>
      </c>
      <c r="L302" s="43">
        <v>1.98</v>
      </c>
    </row>
    <row r="303" spans="1:12" ht="15" x14ac:dyDescent="0.25">
      <c r="A303" s="23"/>
      <c r="B303" s="15"/>
      <c r="C303" s="11"/>
      <c r="D303" s="7" t="s">
        <v>31</v>
      </c>
      <c r="E303" s="42" t="s">
        <v>44</v>
      </c>
      <c r="F303" s="43">
        <v>20</v>
      </c>
      <c r="G303" s="43">
        <v>1.54</v>
      </c>
      <c r="H303" s="43">
        <v>0.16</v>
      </c>
      <c r="I303" s="43">
        <v>9.9</v>
      </c>
      <c r="J303" s="43">
        <v>47.2</v>
      </c>
      <c r="K303" s="44"/>
      <c r="L303" s="43">
        <v>1.28</v>
      </c>
    </row>
    <row r="304" spans="1:12" ht="15" x14ac:dyDescent="0.25">
      <c r="A304" s="23"/>
      <c r="B304" s="15"/>
      <c r="C304" s="11"/>
      <c r="D304" s="7" t="s">
        <v>32</v>
      </c>
      <c r="E304" s="42" t="s">
        <v>45</v>
      </c>
      <c r="F304" s="43">
        <v>40</v>
      </c>
      <c r="G304" s="43">
        <v>2.64</v>
      </c>
      <c r="H304" s="43">
        <v>0.44</v>
      </c>
      <c r="I304" s="43">
        <v>17.559999999999999</v>
      </c>
      <c r="J304" s="43">
        <v>84.76</v>
      </c>
      <c r="K304" s="44"/>
      <c r="L304" s="43">
        <v>2.56</v>
      </c>
    </row>
    <row r="305" spans="1:12" ht="15" x14ac:dyDescent="0.25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4"/>
      <c r="B307" s="17"/>
      <c r="C307" s="8"/>
      <c r="D307" s="18" t="s">
        <v>33</v>
      </c>
      <c r="E307" s="9"/>
      <c r="F307" s="19">
        <f>SUM(F298:F306)</f>
        <v>790</v>
      </c>
      <c r="G307" s="19">
        <f t="shared" ref="G307:J307" si="111">SUM(G298:G306)</f>
        <v>26.08</v>
      </c>
      <c r="H307" s="19">
        <f t="shared" si="111"/>
        <v>23.290000000000003</v>
      </c>
      <c r="I307" s="19">
        <f t="shared" si="111"/>
        <v>128.34</v>
      </c>
      <c r="J307" s="19">
        <f t="shared" si="111"/>
        <v>823.24</v>
      </c>
      <c r="K307" s="25"/>
      <c r="L307" s="19">
        <f t="shared" ref="L307" si="112">SUM(L298:L306)</f>
        <v>81.52000000000001</v>
      </c>
    </row>
    <row r="308" spans="1:12" ht="15.75" thickBot="1" x14ac:dyDescent="0.25">
      <c r="A308" s="29">
        <f>A271</f>
        <v>3</v>
      </c>
      <c r="B308" s="30">
        <v>4</v>
      </c>
      <c r="C308" s="62" t="s">
        <v>4</v>
      </c>
      <c r="D308" s="63"/>
      <c r="E308" s="31"/>
      <c r="F308" s="32">
        <f>F278+F288</f>
        <v>790</v>
      </c>
      <c r="G308" s="32">
        <f t="shared" ref="G308:J308" si="113">G278+G288</f>
        <v>38.4</v>
      </c>
      <c r="H308" s="32">
        <f t="shared" si="113"/>
        <v>34.119999999999997</v>
      </c>
      <c r="I308" s="32">
        <f t="shared" si="113"/>
        <v>115.24000000000001</v>
      </c>
      <c r="J308" s="32">
        <f t="shared" si="113"/>
        <v>780.36</v>
      </c>
      <c r="K308" s="32"/>
      <c r="L308" s="32">
        <f>L297+L307</f>
        <v>81.52000000000001</v>
      </c>
    </row>
    <row r="309" spans="1:12" ht="15" x14ac:dyDescent="0.25">
      <c r="A309" s="20">
        <v>3</v>
      </c>
      <c r="B309" s="21">
        <v>5</v>
      </c>
      <c r="C309" s="22" t="s">
        <v>20</v>
      </c>
      <c r="D309" s="5" t="s">
        <v>21</v>
      </c>
      <c r="E309" s="39"/>
      <c r="F309" s="40"/>
      <c r="G309" s="40"/>
      <c r="H309" s="40"/>
      <c r="I309" s="40"/>
      <c r="J309" s="40"/>
      <c r="K309" s="41"/>
      <c r="L309" s="40"/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22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 t="s">
        <v>23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 t="s">
        <v>24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.75" customHeight="1" x14ac:dyDescent="0.25">
      <c r="A316" s="24"/>
      <c r="B316" s="17"/>
      <c r="C316" s="8"/>
      <c r="D316" s="18" t="s">
        <v>33</v>
      </c>
      <c r="E316" s="9"/>
      <c r="F316" s="19">
        <f>SUM(F309:F315)</f>
        <v>0</v>
      </c>
      <c r="G316" s="19">
        <f>SUM(G309:G315)</f>
        <v>0</v>
      </c>
      <c r="H316" s="19">
        <f>SUM(H309:H315)</f>
        <v>0</v>
      </c>
      <c r="I316" s="19">
        <f>SUM(I309:I315)</f>
        <v>0</v>
      </c>
      <c r="J316" s="19">
        <f>SUM(J309:J315)</f>
        <v>0</v>
      </c>
      <c r="K316" s="25"/>
      <c r="L316" s="19">
        <f>SUM(L309:L315)</f>
        <v>0</v>
      </c>
    </row>
    <row r="317" spans="1:12" ht="15" x14ac:dyDescent="0.25">
      <c r="A317" s="26">
        <f>A309</f>
        <v>3</v>
      </c>
      <c r="B317" s="13">
        <v>5</v>
      </c>
      <c r="C317" s="10" t="s">
        <v>25</v>
      </c>
      <c r="D317" s="7" t="s">
        <v>26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14"/>
      <c r="B318" s="15"/>
      <c r="C318" s="11"/>
      <c r="D318" s="7" t="s">
        <v>27</v>
      </c>
      <c r="E318" s="42" t="s">
        <v>71</v>
      </c>
      <c r="F318" s="43">
        <v>250</v>
      </c>
      <c r="G318" s="43">
        <v>2.75</v>
      </c>
      <c r="H318" s="43">
        <v>7</v>
      </c>
      <c r="I318" s="43">
        <v>14</v>
      </c>
      <c r="J318" s="43">
        <v>131</v>
      </c>
      <c r="K318" s="44" t="s">
        <v>70</v>
      </c>
      <c r="L318" s="43">
        <v>19.11</v>
      </c>
    </row>
    <row r="319" spans="1:12" ht="15" x14ac:dyDescent="0.25">
      <c r="A319" s="54"/>
      <c r="B319" s="55"/>
      <c r="C319" s="11"/>
      <c r="D319" s="7" t="s">
        <v>28</v>
      </c>
      <c r="E319" s="42" t="s">
        <v>99</v>
      </c>
      <c r="F319" s="43">
        <v>100</v>
      </c>
      <c r="G319" s="43">
        <v>17.5</v>
      </c>
      <c r="H319" s="43">
        <v>24.9</v>
      </c>
      <c r="I319" s="43">
        <v>9</v>
      </c>
      <c r="J319" s="43">
        <v>331</v>
      </c>
      <c r="K319" s="44" t="s">
        <v>59</v>
      </c>
      <c r="L319" s="43">
        <v>45.09</v>
      </c>
    </row>
    <row r="320" spans="1:12" ht="15" x14ac:dyDescent="0.25">
      <c r="A320" s="23"/>
      <c r="B320" s="15"/>
      <c r="C320" s="11"/>
      <c r="D320" s="7" t="s">
        <v>29</v>
      </c>
      <c r="E320" s="42" t="s">
        <v>114</v>
      </c>
      <c r="F320" s="43">
        <v>180</v>
      </c>
      <c r="G320" s="43">
        <v>5.13</v>
      </c>
      <c r="H320" s="43">
        <v>5.83</v>
      </c>
      <c r="I320" s="43">
        <v>29.34</v>
      </c>
      <c r="J320" s="43">
        <v>243.61</v>
      </c>
      <c r="K320" s="44" t="s">
        <v>111</v>
      </c>
      <c r="L320" s="43">
        <v>7.14</v>
      </c>
    </row>
    <row r="321" spans="1:12" ht="15" x14ac:dyDescent="0.25">
      <c r="A321" s="23"/>
      <c r="B321" s="15"/>
      <c r="C321" s="11"/>
      <c r="D321" s="7" t="s">
        <v>30</v>
      </c>
      <c r="E321" s="42" t="s">
        <v>51</v>
      </c>
      <c r="F321" s="43">
        <v>200</v>
      </c>
      <c r="G321" s="43">
        <v>1.2</v>
      </c>
      <c r="H321" s="43">
        <v>0</v>
      </c>
      <c r="I321" s="43">
        <v>65.2</v>
      </c>
      <c r="J321" s="43">
        <v>256</v>
      </c>
      <c r="K321" s="44" t="s">
        <v>50</v>
      </c>
      <c r="L321" s="43">
        <v>5.6</v>
      </c>
    </row>
    <row r="322" spans="1:12" ht="15" x14ac:dyDescent="0.25">
      <c r="A322" s="23"/>
      <c r="B322" s="15"/>
      <c r="C322" s="11"/>
      <c r="D322" s="7" t="s">
        <v>31</v>
      </c>
      <c r="E322" s="42" t="s">
        <v>44</v>
      </c>
      <c r="F322" s="43">
        <v>20</v>
      </c>
      <c r="G322" s="43">
        <v>1.54</v>
      </c>
      <c r="H322" s="43">
        <v>0.16</v>
      </c>
      <c r="I322" s="43">
        <v>9.9</v>
      </c>
      <c r="J322" s="43">
        <v>47.2</v>
      </c>
      <c r="K322" s="44"/>
      <c r="L322" s="43">
        <v>1.28</v>
      </c>
    </row>
    <row r="323" spans="1:12" ht="15" x14ac:dyDescent="0.25">
      <c r="A323" s="23"/>
      <c r="B323" s="15"/>
      <c r="C323" s="11"/>
      <c r="D323" s="7" t="s">
        <v>32</v>
      </c>
      <c r="E323" s="42" t="s">
        <v>45</v>
      </c>
      <c r="F323" s="43">
        <v>40</v>
      </c>
      <c r="G323" s="43">
        <v>2.64</v>
      </c>
      <c r="H323" s="43">
        <v>0.44</v>
      </c>
      <c r="I323" s="43">
        <v>17.559999999999999</v>
      </c>
      <c r="J323" s="43">
        <v>84.76</v>
      </c>
      <c r="K323" s="44"/>
      <c r="L323" s="43">
        <v>2.56</v>
      </c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4"/>
      <c r="B326" s="17"/>
      <c r="C326" s="8"/>
      <c r="D326" s="18" t="s">
        <v>33</v>
      </c>
      <c r="E326" s="9"/>
      <c r="F326" s="19">
        <f>SUM(F317:F325)</f>
        <v>790</v>
      </c>
      <c r="G326" s="19">
        <f t="shared" ref="G326:J326" si="114">SUM(G317:G325)</f>
        <v>30.759999999999998</v>
      </c>
      <c r="H326" s="19">
        <f t="shared" si="114"/>
        <v>38.329999999999991</v>
      </c>
      <c r="I326" s="19">
        <f t="shared" si="114"/>
        <v>145</v>
      </c>
      <c r="J326" s="19">
        <f t="shared" si="114"/>
        <v>1093.5700000000002</v>
      </c>
      <c r="K326" s="25"/>
      <c r="L326" s="19">
        <f t="shared" ref="L326" si="115">SUM(L317:L325)</f>
        <v>80.78</v>
      </c>
    </row>
    <row r="327" spans="1:12" ht="15.75" thickBot="1" x14ac:dyDescent="0.25">
      <c r="A327" s="29">
        <f>A290</f>
        <v>3</v>
      </c>
      <c r="B327" s="30">
        <v>5</v>
      </c>
      <c r="C327" s="62" t="s">
        <v>4</v>
      </c>
      <c r="D327" s="63"/>
      <c r="E327" s="31"/>
      <c r="F327" s="32">
        <f>F297+F307</f>
        <v>790</v>
      </c>
      <c r="G327" s="32">
        <f t="shared" ref="G327:J327" si="116">G297+G307</f>
        <v>26.08</v>
      </c>
      <c r="H327" s="32">
        <f t="shared" si="116"/>
        <v>23.290000000000003</v>
      </c>
      <c r="I327" s="32">
        <f t="shared" si="116"/>
        <v>128.34</v>
      </c>
      <c r="J327" s="32">
        <f t="shared" si="116"/>
        <v>823.24</v>
      </c>
      <c r="K327" s="32"/>
      <c r="L327" s="32">
        <f>L316+L326</f>
        <v>80.78</v>
      </c>
    </row>
    <row r="328" spans="1:12" ht="15" x14ac:dyDescent="0.25">
      <c r="A328" s="20">
        <v>3</v>
      </c>
      <c r="B328" s="21">
        <v>6</v>
      </c>
      <c r="C328" s="22" t="s">
        <v>20</v>
      </c>
      <c r="D328" s="5" t="s">
        <v>21</v>
      </c>
      <c r="E328" s="39"/>
      <c r="F328" s="40"/>
      <c r="G328" s="40"/>
      <c r="H328" s="40"/>
      <c r="I328" s="40"/>
      <c r="J328" s="40"/>
      <c r="K328" s="41"/>
      <c r="L328" s="40"/>
    </row>
    <row r="329" spans="1:12" ht="15" x14ac:dyDescent="0.25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22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23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24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.75" customHeight="1" x14ac:dyDescent="0.25">
      <c r="A335" s="24"/>
      <c r="B335" s="17"/>
      <c r="C335" s="8"/>
      <c r="D335" s="18" t="s">
        <v>33</v>
      </c>
      <c r="E335" s="9"/>
      <c r="F335" s="19">
        <f>SUM(F328:F334)</f>
        <v>0</v>
      </c>
      <c r="G335" s="19">
        <f>SUM(G328:G334)</f>
        <v>0</v>
      </c>
      <c r="H335" s="19">
        <f>SUM(H328:H334)</f>
        <v>0</v>
      </c>
      <c r="I335" s="19">
        <f>SUM(I328:I334)</f>
        <v>0</v>
      </c>
      <c r="J335" s="19">
        <f>SUM(J328:J334)</f>
        <v>0</v>
      </c>
      <c r="K335" s="25"/>
      <c r="L335" s="19">
        <f>SUM(L328:L334)</f>
        <v>0</v>
      </c>
    </row>
    <row r="336" spans="1:12" ht="15" x14ac:dyDescent="0.25">
      <c r="A336" s="26">
        <v>3</v>
      </c>
      <c r="B336" s="13">
        <v>6</v>
      </c>
      <c r="C336" s="10" t="s">
        <v>25</v>
      </c>
      <c r="D336" s="7" t="s">
        <v>26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 t="s">
        <v>27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 t="s">
        <v>28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29</v>
      </c>
      <c r="E339" s="42" t="s">
        <v>112</v>
      </c>
      <c r="F339" s="43">
        <v>200</v>
      </c>
      <c r="G339" s="43">
        <v>16.899999999999999</v>
      </c>
      <c r="H339" s="43">
        <v>15.56</v>
      </c>
      <c r="I339" s="43">
        <v>22.9</v>
      </c>
      <c r="J339" s="43">
        <v>288.16000000000003</v>
      </c>
      <c r="K339" s="44" t="s">
        <v>113</v>
      </c>
      <c r="L339" s="43">
        <v>52.83</v>
      </c>
    </row>
    <row r="340" spans="1:12" ht="15" x14ac:dyDescent="0.25">
      <c r="A340" s="23"/>
      <c r="B340" s="15"/>
      <c r="C340" s="11"/>
      <c r="D340" s="7" t="s">
        <v>30</v>
      </c>
      <c r="E340" s="42" t="s">
        <v>43</v>
      </c>
      <c r="F340" s="43">
        <v>200</v>
      </c>
      <c r="G340" s="43">
        <v>0.2</v>
      </c>
      <c r="H340" s="43">
        <v>0</v>
      </c>
      <c r="I340" s="43">
        <v>15.1</v>
      </c>
      <c r="J340" s="43">
        <v>67</v>
      </c>
      <c r="K340" s="44" t="s">
        <v>42</v>
      </c>
      <c r="L340" s="43">
        <v>1.98</v>
      </c>
    </row>
    <row r="341" spans="1:12" ht="15" x14ac:dyDescent="0.25">
      <c r="A341" s="23"/>
      <c r="B341" s="15"/>
      <c r="C341" s="11"/>
      <c r="D341" s="7" t="s">
        <v>31</v>
      </c>
      <c r="E341" s="42" t="s">
        <v>44</v>
      </c>
      <c r="F341" s="43">
        <v>20</v>
      </c>
      <c r="G341" s="43">
        <v>1.54</v>
      </c>
      <c r="H341" s="43">
        <v>0.16</v>
      </c>
      <c r="I341" s="43">
        <v>9.9</v>
      </c>
      <c r="J341" s="43">
        <v>47.2</v>
      </c>
      <c r="K341" s="44"/>
      <c r="L341" s="43">
        <v>1.28</v>
      </c>
    </row>
    <row r="342" spans="1:12" ht="15" x14ac:dyDescent="0.25">
      <c r="A342" s="23"/>
      <c r="B342" s="15"/>
      <c r="C342" s="11"/>
      <c r="D342" s="7" t="s">
        <v>32</v>
      </c>
      <c r="E342" s="42" t="s">
        <v>45</v>
      </c>
      <c r="F342" s="43">
        <v>40</v>
      </c>
      <c r="G342" s="43">
        <v>2.64</v>
      </c>
      <c r="H342" s="43">
        <v>0.44</v>
      </c>
      <c r="I342" s="43">
        <v>17.559999999999999</v>
      </c>
      <c r="J342" s="43">
        <v>84.76</v>
      </c>
      <c r="K342" s="44"/>
      <c r="L342" s="43">
        <v>2.56</v>
      </c>
    </row>
    <row r="343" spans="1:12" ht="15" x14ac:dyDescent="0.25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4"/>
      <c r="B345" s="17"/>
      <c r="C345" s="8"/>
      <c r="D345" s="18" t="s">
        <v>33</v>
      </c>
      <c r="E345" s="9"/>
      <c r="F345" s="19">
        <f>SUM(F336:F344)</f>
        <v>460</v>
      </c>
      <c r="G345" s="19">
        <f t="shared" ref="G345:J345" si="117">SUM(G336:G344)</f>
        <v>21.279999999999998</v>
      </c>
      <c r="H345" s="19">
        <f t="shared" si="117"/>
        <v>16.16</v>
      </c>
      <c r="I345" s="19">
        <f t="shared" si="117"/>
        <v>65.459999999999994</v>
      </c>
      <c r="J345" s="19">
        <f t="shared" si="117"/>
        <v>487.12</v>
      </c>
      <c r="K345" s="25"/>
      <c r="L345" s="19">
        <f t="shared" ref="L345" si="118">SUM(L336:L344)</f>
        <v>58.65</v>
      </c>
    </row>
    <row r="346" spans="1:12" ht="15.75" thickBot="1" x14ac:dyDescent="0.25">
      <c r="A346" s="29">
        <f>A309</f>
        <v>3</v>
      </c>
      <c r="B346" s="30">
        <v>6</v>
      </c>
      <c r="C346" s="62" t="s">
        <v>4</v>
      </c>
      <c r="D346" s="63"/>
      <c r="E346" s="31"/>
      <c r="F346" s="32">
        <f>F316+F326</f>
        <v>790</v>
      </c>
      <c r="G346" s="32">
        <f t="shared" ref="G346:J346" si="119">G316+G326</f>
        <v>30.759999999999998</v>
      </c>
      <c r="H346" s="32">
        <f t="shared" si="119"/>
        <v>38.329999999999991</v>
      </c>
      <c r="I346" s="32">
        <f t="shared" si="119"/>
        <v>145</v>
      </c>
      <c r="J346" s="32">
        <f t="shared" si="119"/>
        <v>1093.5700000000002</v>
      </c>
      <c r="K346" s="32"/>
      <c r="L346" s="32">
        <f>L335+L345</f>
        <v>58.65</v>
      </c>
    </row>
    <row r="347" spans="1:12" ht="13.5" thickBot="1" x14ac:dyDescent="0.25">
      <c r="A347" s="27"/>
      <c r="B347" s="28"/>
      <c r="C347" s="64" t="s">
        <v>5</v>
      </c>
      <c r="D347" s="64"/>
      <c r="E347" s="64"/>
      <c r="F347" s="34">
        <f>(F24+F43+F62+F81+F100+F118+F137+F156+F175+F194+F213+F232+F251+F270+F289+F308+F327+F346)/(IF(F24=0,0,1)+IF(F43=0,0,1)+IF(F62=0,0,1)+IF(F81=0,0,1)+IF(F100=0,0,1)+IF(F137=0,0,1)+IF(F156=0,0,1)+IF(F175=0,0,1)+IF(F194=0,0,1)+IF(F251=0,0,1)+IF(F118=0,0,1)+IF(F213=0,0,1)+IF(F232=0,0,1)+IF(F270=0,0,1)+IF(F289=0,0,1)+IF(F308=0,0,1)+IF(F327=0,0,1)+IF(F346=0,0,1))</f>
        <v>755.55555555555554</v>
      </c>
      <c r="G347" s="34">
        <f>(G24+G43+G62+G81+G100+G137+G156+G175+G194+G251)/(IF(G24=0,0,1)+IF(G43=0,0,1)+IF(G62=0,0,1)+IF(G81=0,0,1)+IF(G100=0,0,1)+IF(G137=0,0,1)+IF(G156=0,0,1)+IF(G175=0,0,1)+IF(G194=0,0,1)+IF(G251=0,0,1))</f>
        <v>35.736999999999995</v>
      </c>
      <c r="H347" s="34">
        <f>(H24+H43+H62+H81+H100+H137+H156+H175+H194+H251)/(IF(H24=0,0,1)+IF(H43=0,0,1)+IF(H62=0,0,1)+IF(H81=0,0,1)+IF(H100=0,0,1)+IF(H137=0,0,1)+IF(H156=0,0,1)+IF(H175=0,0,1)+IF(H194=0,0,1)+IF(H251=0,0,1))</f>
        <v>29.000999999999998</v>
      </c>
      <c r="I347" s="34">
        <f>(I24+I43+I62+I81+I100+I137+I156+I175+I194+I251)/(IF(I24=0,0,1)+IF(I43=0,0,1)+IF(I62=0,0,1)+IF(I81=0,0,1)+IF(I100=0,0,1)+IF(I137=0,0,1)+IF(I156=0,0,1)+IF(I175=0,0,1)+IF(I194=0,0,1)+IF(I251=0,0,1))</f>
        <v>111.69200000000001</v>
      </c>
      <c r="J347" s="34">
        <f>(J24+J43+J62+J81+J100+J137+J156+J175+J194+J251)/(IF(J24=0,0,1)+IF(J43=0,0,1)+IF(J62=0,0,1)+IF(J81=0,0,1)+IF(J100=0,0,1)+IF(J137=0,0,1)+IF(J156=0,0,1)+IF(J175=0,0,1)+IF(J194=0,0,1)+IF(J251=0,0,1))</f>
        <v>853.84300000000007</v>
      </c>
      <c r="K347" s="34"/>
      <c r="L347" s="34">
        <f>(L24+L43+L62+L81+L100+L137+L156+L175+L194+L251)/(IF(L24=0,0,1)+IF(L43=0,0,1)+IF(L62=0,0,1)+IF(L81=0,0,1)+IF(L100=0,0,1)+IF(L137=0,0,1)+IF(L156=0,0,1)+IF(L175=0,0,1)+IF(L194=0,0,1)+IF(L251=0,0,1))+IF(L213=0,0,1)+IF(L346=0,0,1)+IF(L327=0,0,1)+IF(L308=0,0,1)+IF(L289=0,0,1)+IF(L270=0,0,1)+IF(L232=0,0,1)+IF(L118=0,0,1)</f>
        <v>85.539000000000016</v>
      </c>
    </row>
  </sheetData>
  <mergeCells count="22">
    <mergeCell ref="C118:D118"/>
    <mergeCell ref="C1:E1"/>
    <mergeCell ref="H1:K1"/>
    <mergeCell ref="H2:K2"/>
    <mergeCell ref="C43:D43"/>
    <mergeCell ref="C62:D62"/>
    <mergeCell ref="C232:D232"/>
    <mergeCell ref="C81:D81"/>
    <mergeCell ref="C100:D100"/>
    <mergeCell ref="C24:D24"/>
    <mergeCell ref="C347:E347"/>
    <mergeCell ref="C251:D251"/>
    <mergeCell ref="C137:D137"/>
    <mergeCell ref="C156:D156"/>
    <mergeCell ref="C175:D175"/>
    <mergeCell ref="C194:D194"/>
    <mergeCell ref="C213:D213"/>
    <mergeCell ref="C270:D270"/>
    <mergeCell ref="C289:D289"/>
    <mergeCell ref="C308:D308"/>
    <mergeCell ref="C327:D327"/>
    <mergeCell ref="C346:D3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2025-01-13T05:29:11Z</dcterms:modified>
</cp:coreProperties>
</file>